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SEPTEMBER\25.09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-2022" sheetId="16" r:id="rId2"/>
    <sheet name="Expence" sheetId="15" r:id="rId3"/>
    <sheet name="Balance Transfer" sheetId="14" r:id="rId4"/>
    <sheet name="CAPITAL" sheetId="10" r:id="rId5"/>
    <sheet name="Sep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4" i="19" l="1"/>
  <c r="G13" i="19" l="1"/>
  <c r="G57" i="19" l="1"/>
  <c r="Q16" i="15" l="1"/>
  <c r="B11" i="10" l="1"/>
  <c r="B17" i="10" s="1"/>
  <c r="E17" i="10" l="1"/>
  <c r="G10" i="19" l="1"/>
  <c r="L35" i="10" l="1"/>
  <c r="E9" i="14" l="1"/>
  <c r="Q8" i="10" l="1"/>
  <c r="C73" i="19" l="1"/>
  <c r="C1" i="19" s="1"/>
  <c r="K25" i="19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6" i="10" s="1"/>
  <c r="E13" i="14" l="1"/>
  <c r="E20" i="14" l="1"/>
  <c r="E21" i="14"/>
  <c r="E22" i="14"/>
  <c r="E23" i="14"/>
  <c r="E19" i="14" l="1"/>
  <c r="I93" i="14" l="1"/>
  <c r="L91" i="14"/>
  <c r="L92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91" i="14"/>
  <c r="K9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93" i="14" l="1"/>
  <c r="D93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Meeting Nasta+Electric Mistri Bill
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 xml:space="preserve">August SO Daily Alounce
</t>
        </r>
      </text>
    </comment>
    <comment ref="M6" authorId="0" shapeId="0">
      <text>
        <r>
          <rPr>
            <sz val="9"/>
            <color indexed="81"/>
            <rFont val="Tahoma"/>
            <charset val="1"/>
          </rPr>
          <t>16800 bill
1910 Gift Buy
6600 retail 33*200
23400 Total Cost
10200 company adjusted
13200 Mugdho Corporation cost
8400 aug dekhano hoyese
4800 sep dekhano hobe</t>
        </r>
      </text>
    </comment>
    <comment ref="H16" authorId="0" shapeId="0">
      <text>
        <r>
          <rPr>
            <b/>
            <sz val="9"/>
            <color indexed="81"/>
            <rFont val="Tahoma"/>
            <charset val="1"/>
          </rPr>
          <t>Banner Banano</t>
        </r>
      </text>
    </comment>
    <comment ref="H17" authorId="0" shapeId="0">
      <text>
        <r>
          <rPr>
            <b/>
            <sz val="9"/>
            <color indexed="81"/>
            <rFont val="Tahoma"/>
            <charset val="1"/>
          </rPr>
          <t xml:space="preserve">Quince Restuarent Bill=5000
CSM Dri+Mamun Dri=500 DA
Kachagolla+Angur=1200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38" authorId="0" shapeId="0">
      <text>
        <r>
          <rPr>
            <b/>
            <sz val="9"/>
            <color indexed="81"/>
            <rFont val="Tahoma"/>
            <charset val="1"/>
          </rPr>
          <t xml:space="preserve">Salary Babod=8700(-)
13.09.2022
</t>
        </r>
      </text>
    </comment>
    <comment ref="D43" authorId="0" shapeId="0">
      <text>
        <r>
          <rPr>
            <b/>
            <sz val="9"/>
            <color indexed="81"/>
            <rFont val="Tahoma"/>
            <charset val="1"/>
          </rPr>
          <t>Salary Babod=9300(-)
13.09.2022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<sst xmlns="http://schemas.openxmlformats.org/spreadsheetml/2006/main" count="630" uniqueCount="318">
  <si>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</si>
  <si>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</si>
  <si>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</si>
  <si>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</si>
  <si>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</si>
  <si>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</si>
  <si>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</si>
  <si>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</si>
  <si>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</si>
  <si>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</si>
  <si>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</si>
  <si>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</si>
  <si>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</si>
  <si>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</si>
  <si>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</si>
  <si>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</si>
  <si>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</si>
  <si>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</si>
  <si>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</si>
  <si>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</si>
  <si>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</si>
  <si>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</si>
  <si>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</si>
  <si>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</si>
  <si>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</si>
  <si>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</si>
  <si>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</si>
  <si>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</si>
  <si>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</si>
  <si>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</si>
  <si>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</si>
  <si>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</si>
  <si>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</si>
  <si>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</si>
  <si>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</si>
  <si>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</si>
  <si>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</si>
  <si>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</si>
  <si>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</si>
  <si>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</si>
  <si>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</si>
  <si>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</si>
  <si>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</si>
  <si>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</si>
  <si>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</si>
  <si>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</si>
  <si>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</si>
  <si>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</si>
  <si>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</si>
  <si>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</si>
  <si>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</si>
  <si>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</si>
  <si>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</si>
  <si>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</si>
  <si>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</si>
  <si>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</si>
  <si>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</si>
  <si>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</si>
  <si>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</si>
  <si>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</si>
  <si>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</si>
  <si>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</si>
  <si>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</si>
  <si>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</si>
  <si>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</si>
  <si>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</si>
  <si>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</si>
  <si>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</si>
  <si>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</si>
  <si>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</si>
  <si>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</si>
  <si>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</si>
  <si>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</si>
  <si>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</si>
  <si>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</si>
  <si>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</si>
  <si>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</si>
  <si>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</si>
  <si>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</si>
  <si>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</si>
  <si>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</si>
  <si>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</si>
  <si>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</si>
  <si>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</si>
  <si>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</si>
  <si>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</si>
  <si>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</si>
  <si>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</si>
  <si>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</si>
  <si>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</si>
  <si>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</si>
  <si>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</si>
  <si>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</si>
  <si>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</si>
  <si>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</si>
  <si>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</si>
  <si>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</si>
  <si>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</si>
  <si>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</si>
  <si>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</si>
  <si>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</si>
  <si>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</si>
  <si>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</si>
  <si>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</si>
  <si>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</si>
  <si>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</si>
  <si>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</si>
  <si>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</si>
  <si>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</si>
  <si>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</si>
  <si>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</si>
  <si>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</si>
  <si>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</si>
  <si>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</si>
  <si>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</si>
  <si>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</si>
  <si>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</si>
  <si>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Rasel</t>
  </si>
  <si>
    <t>Imran Live Demo</t>
  </si>
  <si>
    <t>A23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</si>
  <si>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</si>
  <si>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</si>
  <si>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</si>
  <si>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</si>
  <si>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</si>
  <si>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</si>
  <si>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</si>
  <si>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</si>
  <si>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</si>
  <si>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</si>
  <si>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</si>
  <si>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</si>
  <si>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</si>
  <si>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</si>
  <si>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</si>
  <si>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</si>
  <si>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</si>
  <si>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</si>
  <si>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</si>
  <si>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</si>
  <si>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</si>
  <si>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</si>
  <si>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07.06.2022</t>
  </si>
  <si>
    <t>08.06.2022</t>
  </si>
  <si>
    <t>09.06.2022</t>
  </si>
  <si>
    <t>Total Promo+CB Discount =</t>
  </si>
  <si>
    <t>Office Cost</t>
  </si>
  <si>
    <t>19.06.2022</t>
  </si>
  <si>
    <t>Ripon RE HandCash given</t>
  </si>
  <si>
    <t>22.06.2022</t>
  </si>
  <si>
    <t>25.06.2022</t>
  </si>
  <si>
    <t>March  &amp; April Promo Disbusment</t>
  </si>
  <si>
    <t>Total =</t>
  </si>
  <si>
    <t>Cash Back S22ultra+S22+ March'22 Ledger</t>
  </si>
  <si>
    <t>Cash Back S22ultra May'22 Ledger</t>
  </si>
  <si>
    <t>M12+C35=2</t>
  </si>
  <si>
    <t>Cash Back S22ultra+S22+ May'22 Ledger</t>
  </si>
  <si>
    <t>Total Exchange &amp; CashBack Due =</t>
  </si>
  <si>
    <t>30.06.2022</t>
  </si>
  <si>
    <t>T.M Shamim</t>
  </si>
  <si>
    <t>Rasel Promo + Cash Back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</si>
  <si>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</si>
  <si>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</si>
  <si>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</si>
  <si>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</si>
  <si>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</si>
  <si>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</si>
  <si>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</si>
  <si>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</si>
  <si>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</si>
  <si>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</si>
  <si>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R=G-Store</t>
  </si>
  <si>
    <t>D=Shohan Enterprise</t>
  </si>
  <si>
    <t>Exchange offer S22 Series=10000 July Ledger</t>
  </si>
  <si>
    <t>Hirok Bhai</t>
  </si>
  <si>
    <t>Bariola Sele</t>
  </si>
  <si>
    <t>Multi Tecnology</t>
  </si>
  <si>
    <t>Exchange</t>
  </si>
  <si>
    <t>Exchange+Phone</t>
  </si>
  <si>
    <t>M12+C35</t>
  </si>
  <si>
    <t>31.07.2022</t>
  </si>
  <si>
    <t>Demo(A03core)</t>
  </si>
  <si>
    <t>Lalpur</t>
  </si>
  <si>
    <t>Rasel Telecom</t>
  </si>
  <si>
    <t>L=Rasel Telecom</t>
  </si>
  <si>
    <t>04.08.2022</t>
  </si>
  <si>
    <t>M.K Telecom</t>
  </si>
  <si>
    <t>R=MK Telecom</t>
  </si>
  <si>
    <t>Cash Back S22ultra June'22 Ledger</t>
  </si>
  <si>
    <t>L=RK Mobile King</t>
  </si>
  <si>
    <t>Infiltaration Product</t>
  </si>
  <si>
    <t>21.06.2022</t>
  </si>
  <si>
    <t>S=Dighe Telecom</t>
  </si>
  <si>
    <t>Mokhura</t>
  </si>
  <si>
    <t>Likhon Telecom</t>
  </si>
  <si>
    <t>11.08.2022</t>
  </si>
  <si>
    <t>SAMSUNG Balance(-)</t>
  </si>
  <si>
    <t>Bina Mobile</t>
  </si>
  <si>
    <t>N=Bina Mobile</t>
  </si>
  <si>
    <t>15.08.2022</t>
  </si>
  <si>
    <t>S=Joly Press</t>
  </si>
  <si>
    <t>Rasel Joma</t>
  </si>
  <si>
    <t>18.08.2022</t>
  </si>
  <si>
    <t xml:space="preserve">Total  = </t>
  </si>
  <si>
    <t>bKash Babu Bhai</t>
  </si>
  <si>
    <t>21.08.2022</t>
  </si>
  <si>
    <t>Biswas Moible</t>
  </si>
  <si>
    <t>C=Biswas Mobile</t>
  </si>
  <si>
    <t>22.08.2022</t>
  </si>
  <si>
    <t>Retail+SEC</t>
  </si>
  <si>
    <t>Galaxy+Gstore+Mum+SH+Dighi+Zilani</t>
  </si>
  <si>
    <t>Tab A</t>
  </si>
  <si>
    <t xml:space="preserve">40*A03 </t>
  </si>
  <si>
    <t>Retail&amp;SEC Tab&amp;A03 comm Due</t>
  </si>
  <si>
    <t>24.08.2022</t>
  </si>
  <si>
    <t>Cash Back S22ultra Aug'22 Ledger</t>
  </si>
  <si>
    <t>25.08.2022</t>
  </si>
  <si>
    <t>Gopalpur</t>
  </si>
  <si>
    <t>Galaxy</t>
  </si>
  <si>
    <t>10pcs</t>
  </si>
  <si>
    <t>Gstore</t>
  </si>
  <si>
    <t>5pcs</t>
  </si>
  <si>
    <t>Dighi Telecom</t>
  </si>
  <si>
    <t>8pcs</t>
  </si>
  <si>
    <t>Zilani 1+ Zilani 2</t>
  </si>
  <si>
    <t>2pcs</t>
  </si>
  <si>
    <t>27.08.2022</t>
  </si>
  <si>
    <t>28.08.2022</t>
  </si>
  <si>
    <t>Live Demo Stock</t>
  </si>
  <si>
    <t>T.M Electronics</t>
  </si>
  <si>
    <t>City Bank</t>
  </si>
  <si>
    <t>Sumon</t>
  </si>
  <si>
    <t>A13(4+64)</t>
  </si>
  <si>
    <t>M=T.M Electronics</t>
  </si>
  <si>
    <t>M=Likhon Telecom</t>
  </si>
  <si>
    <t>29.08.2022</t>
  </si>
  <si>
    <t>30.08.2022</t>
  </si>
  <si>
    <t>July Promo &amp; Cash Back Disbusment</t>
  </si>
  <si>
    <t>Rasel July Disbusment</t>
  </si>
  <si>
    <t>July</t>
  </si>
  <si>
    <t>Munna SS Tel( RK Mobile) Incentive</t>
  </si>
  <si>
    <t>Sojol siddik &amp; Sathi Computer</t>
  </si>
  <si>
    <t>31.08.2022</t>
  </si>
  <si>
    <t>Galaxy+Gstore+ Mum Sec</t>
  </si>
  <si>
    <t>01.09.2022</t>
  </si>
  <si>
    <t>Bank Statement Sep-2022</t>
  </si>
  <si>
    <t>Month :Sep -2022</t>
  </si>
  <si>
    <t>Balance Statement Sep-2022</t>
  </si>
  <si>
    <t>Aug Promo All</t>
  </si>
  <si>
    <t xml:space="preserve"> Salary</t>
  </si>
  <si>
    <t>.</t>
  </si>
  <si>
    <t>03.09.2022</t>
  </si>
  <si>
    <t>August Adjusted</t>
  </si>
  <si>
    <t>04.09.2022</t>
  </si>
  <si>
    <t>Zilani 2 = ZFold4</t>
  </si>
  <si>
    <t>Momtaj Telecom</t>
  </si>
  <si>
    <t>C=Momtaj Telecom</t>
  </si>
  <si>
    <t>05.09.2022</t>
  </si>
  <si>
    <t>Liton Telecom</t>
  </si>
  <si>
    <t>N=Liton Telecom</t>
  </si>
  <si>
    <t>06.09.2022</t>
  </si>
  <si>
    <t>Galaxy DOA A13(6+128)</t>
  </si>
  <si>
    <t>Bonpara</t>
  </si>
  <si>
    <t>B=Hello Bonpara</t>
  </si>
  <si>
    <t>D=Mum Telecom</t>
  </si>
  <si>
    <t>G=Multi Technology</t>
  </si>
  <si>
    <t>07.09.2022</t>
  </si>
  <si>
    <t>Ayan Telecom</t>
  </si>
  <si>
    <t>08.09.2022</t>
  </si>
  <si>
    <t>10.09.2022</t>
  </si>
  <si>
    <t>Nilima Telecom</t>
  </si>
  <si>
    <t>S=Nilima Mobile</t>
  </si>
  <si>
    <t>11.09.2022</t>
  </si>
  <si>
    <t>12.09.2022</t>
  </si>
  <si>
    <t>SS Traders</t>
  </si>
  <si>
    <t>D=Ayan Telecom</t>
  </si>
  <si>
    <t>D=SS Traders</t>
  </si>
  <si>
    <t>13.09.2022</t>
  </si>
  <si>
    <t>Rain Coat</t>
  </si>
  <si>
    <t>Sojol Mitali Store</t>
  </si>
  <si>
    <t>Extra Bill Aug BRM</t>
  </si>
  <si>
    <t>T.M Pabo</t>
  </si>
  <si>
    <t>Sumon ASM +Ripon</t>
  </si>
  <si>
    <t>Ripon (01777701957)</t>
  </si>
  <si>
    <t>Live Demo</t>
  </si>
  <si>
    <t>Imran (01308125596)</t>
  </si>
  <si>
    <t>T.M Shamim (01713377956)</t>
  </si>
  <si>
    <t>Sohan (01724826360)</t>
  </si>
  <si>
    <t>Munna (01775237129)</t>
  </si>
  <si>
    <t>Rasel (01717271613)</t>
  </si>
  <si>
    <t>Sumon (01712236520)</t>
  </si>
  <si>
    <t>Sumon ASM</t>
  </si>
  <si>
    <t>Bank Transfer</t>
  </si>
  <si>
    <t>14.08.2022</t>
  </si>
  <si>
    <t>14.09.2022</t>
  </si>
  <si>
    <t>Miking</t>
  </si>
  <si>
    <t>15.09.2022</t>
  </si>
  <si>
    <t>17.09.2022</t>
  </si>
  <si>
    <t>18.09.2022</t>
  </si>
  <si>
    <t>19.09.2022</t>
  </si>
  <si>
    <t>Bariola</t>
  </si>
  <si>
    <t>20.09.2022</t>
  </si>
  <si>
    <t>21.09.2022</t>
  </si>
  <si>
    <t>A.M Tipu Boss Live Demo</t>
  </si>
  <si>
    <t>F13</t>
  </si>
  <si>
    <t>22.09.2022</t>
  </si>
  <si>
    <t>Brac Bank Ruhul Cashier</t>
  </si>
  <si>
    <t>Mimi Electronics</t>
  </si>
  <si>
    <t>L=Mimi Electronics</t>
  </si>
  <si>
    <t>B=Ruhul (F13)</t>
  </si>
  <si>
    <t>24.09.2022</t>
  </si>
  <si>
    <t>Date:25.09.2022</t>
  </si>
  <si>
    <t>25.09.2022</t>
  </si>
  <si>
    <t>Munna (RK Mobile)</t>
  </si>
  <si>
    <t>(August Promo Disbusment)</t>
  </si>
  <si>
    <t>(July Promo Disbusment)</t>
  </si>
  <si>
    <t>Aug</t>
  </si>
  <si>
    <t>A03  Promo Alreary Given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</si>
</sst>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9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" xfId="0" applyNumberFormat="1" applyFont="1" applyFill="1" applyBorder="1" applyAlignment="1">
      <alignment horizontal="left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45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 applyAlignment="1">
      <alignment horizontal="center"/>
    </xf>
    <xf numFmtId="0" fontId="45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1" fontId="32" fillId="0" borderId="50" xfId="0" applyNumberFormat="1" applyFont="1" applyFill="1" applyBorder="1" applyAlignment="1">
      <alignment horizontal="right"/>
    </xf>
    <xf numFmtId="0" fontId="0" fillId="0" borderId="2" xfId="0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0" fillId="0" borderId="2" xfId="0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0" fontId="37" fillId="0" borderId="2" xfId="0" applyFont="1" applyFill="1" applyBorder="1" applyAlignment="1">
      <alignment horizontal="center" vertical="center" wrapText="1"/>
    </xf>
    <xf numFmtId="0" fontId="46" fillId="0" borderId="4" xfId="0" applyFont="1" applyFill="1" applyBorder="1" applyAlignment="1">
      <alignment horizontal="center"/>
    </xf>
    <xf numFmtId="0" fontId="41" fillId="0" borderId="1" xfId="0" applyFont="1" applyFill="1" applyBorder="1"/>
    <xf numFmtId="0" fontId="45" fillId="35" borderId="4" xfId="0" applyFont="1" applyFill="1" applyBorder="1" applyAlignment="1">
      <alignment horizontal="center" vertical="center"/>
    </xf>
    <xf numFmtId="0" fontId="45" fillId="3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5" fillId="35" borderId="54" xfId="0" applyFont="1" applyFill="1" applyBorder="1" applyAlignment="1">
      <alignment horizontal="center" vertical="center"/>
    </xf>
    <xf numFmtId="0" fontId="45" fillId="35" borderId="55" xfId="0" applyFont="1" applyFill="1" applyBorder="1" applyAlignment="1">
      <alignment horizontal="center" vertical="center"/>
    </xf>
    <xf numFmtId="0" fontId="45" fillId="35" borderId="56" xfId="0" applyFont="1" applyFill="1" applyBorder="1" applyAlignment="1">
      <alignment horizontal="center" vertical="center"/>
    </xf>
    <xf numFmtId="15" fontId="42" fillId="42" borderId="45" xfId="0" applyNumberFormat="1" applyFont="1" applyFill="1" applyBorder="1" applyAlignment="1">
      <alignment horizontal="left" vertical="center"/>
    </xf>
    <xf numFmtId="0" fontId="36" fillId="42" borderId="2" xfId="0" applyFont="1" applyFill="1" applyBorder="1" applyAlignment="1">
      <alignment horizontal="left"/>
    </xf>
    <xf numFmtId="0" fontId="37" fillId="42" borderId="2" xfId="0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right"/>
    </xf>
    <xf numFmtId="2" fontId="36" fillId="42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46" fillId="0" borderId="49" xfId="0" applyFont="1" applyFill="1" applyBorder="1" applyAlignment="1">
      <alignment horizontal="center"/>
    </xf>
    <xf numFmtId="0" fontId="41" fillId="0" borderId="50" xfId="0" applyFont="1" applyFill="1" applyBorder="1" applyAlignment="1">
      <alignment horizontal="center"/>
    </xf>
    <xf numFmtId="0" fontId="41" fillId="0" borderId="51" xfId="0" applyFont="1" applyFill="1" applyBorder="1"/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5" fontId="42" fillId="42" borderId="4" xfId="0" applyNumberFormat="1" applyFont="1" applyFill="1" applyBorder="1" applyAlignment="1">
      <alignment horizontal="left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32" fillId="0" borderId="4" xfId="0" applyFont="1" applyBorder="1" applyAlignment="1">
      <alignment horizontal="left" vertical="center"/>
    </xf>
    <xf numFmtId="1" fontId="32" fillId="0" borderId="2" xfId="0" applyNumberFormat="1" applyFont="1" applyBorder="1" applyAlignment="1">
      <alignment horizontal="right" vertical="center"/>
    </xf>
    <xf numFmtId="0" fontId="32" fillId="0" borderId="54" xfId="0" applyFont="1" applyFill="1" applyBorder="1" applyAlignment="1">
      <alignment horizontal="left"/>
    </xf>
    <xf numFmtId="1" fontId="32" fillId="0" borderId="55" xfId="0" applyNumberFormat="1" applyFont="1" applyFill="1" applyBorder="1" applyAlignment="1">
      <alignment horizontal="right"/>
    </xf>
    <xf numFmtId="0" fontId="32" fillId="0" borderId="55" xfId="0" applyFont="1" applyFill="1" applyBorder="1" applyAlignment="1">
      <alignment horizontal="left" vertical="center"/>
    </xf>
    <xf numFmtId="1" fontId="32" fillId="0" borderId="56" xfId="0" applyNumberFormat="1" applyFont="1" applyFill="1" applyBorder="1" applyAlignment="1">
      <alignment horizontal="right" vertical="center"/>
    </xf>
    <xf numFmtId="15" fontId="42" fillId="47" borderId="45" xfId="0" applyNumberFormat="1" applyFont="1" applyFill="1" applyBorder="1" applyAlignment="1">
      <alignment horizontal="left" vertical="center"/>
    </xf>
    <xf numFmtId="0" fontId="42" fillId="47" borderId="2" xfId="0" applyFont="1" applyFill="1" applyBorder="1" applyAlignment="1">
      <alignment horizontal="left"/>
    </xf>
    <xf numFmtId="0" fontId="37" fillId="47" borderId="2" xfId="0" applyFont="1" applyFill="1" applyBorder="1" applyAlignment="1">
      <alignment horizontal="center" vertical="center"/>
    </xf>
    <xf numFmtId="0" fontId="36" fillId="47" borderId="2" xfId="0" applyFont="1" applyFill="1" applyBorder="1" applyAlignment="1">
      <alignment horizontal="left"/>
    </xf>
    <xf numFmtId="15" fontId="42" fillId="47" borderId="4" xfId="0" applyNumberFormat="1" applyFont="1" applyFill="1" applyBorder="1" applyAlignment="1">
      <alignment horizontal="left" vertical="center"/>
    </xf>
    <xf numFmtId="2" fontId="36" fillId="47" borderId="2" xfId="0" applyNumberFormat="1" applyFont="1" applyFill="1" applyBorder="1" applyAlignment="1">
      <alignment horizontal="left"/>
    </xf>
    <xf numFmtId="0" fontId="37" fillId="42" borderId="45" xfId="0" applyFont="1" applyFill="1" applyBorder="1" applyAlignment="1">
      <alignment horizontal="left" vertical="center"/>
    </xf>
    <xf numFmtId="0" fontId="37" fillId="42" borderId="2" xfId="0" applyFont="1" applyFill="1" applyBorder="1" applyAlignment="1">
      <alignment horizontal="center" vertical="center" wrapText="1"/>
    </xf>
    <xf numFmtId="1" fontId="37" fillId="42" borderId="2" xfId="0" applyNumberFormat="1" applyFont="1" applyFill="1" applyBorder="1" applyAlignment="1">
      <alignment horizontal="right"/>
    </xf>
    <xf numFmtId="0" fontId="37" fillId="42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32" fillId="0" borderId="0" xfId="0" applyFont="1" applyFill="1" applyBorder="1" applyAlignment="1">
      <alignment horizontal="left"/>
    </xf>
    <xf numFmtId="1" fontId="32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left" vertical="center"/>
    </xf>
    <xf numFmtId="1" fontId="32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2" borderId="4" xfId="0" applyFill="1" applyBorder="1" applyAlignment="1">
      <alignment horizontal="center"/>
    </xf>
    <xf numFmtId="0" fontId="0" fillId="42" borderId="1" xfId="0" applyFill="1" applyBorder="1" applyAlignment="1">
      <alignment horizontal="center"/>
    </xf>
    <xf numFmtId="0" fontId="5" fillId="42" borderId="4" xfId="0" applyFont="1" applyFill="1" applyBorder="1" applyAlignment="1">
      <alignment horizontal="center"/>
    </xf>
    <xf numFmtId="0" fontId="5" fillId="42" borderId="1" xfId="0" applyFont="1" applyFill="1" applyBorder="1" applyAlignment="1">
      <alignment horizontal="center"/>
    </xf>
    <xf numFmtId="0" fontId="45" fillId="47" borderId="54" xfId="0" applyFont="1" applyFill="1" applyBorder="1" applyAlignment="1">
      <alignment horizontal="center" vertical="center"/>
    </xf>
    <xf numFmtId="0" fontId="45" fillId="47" borderId="55" xfId="0" applyFont="1" applyFill="1" applyBorder="1" applyAlignment="1">
      <alignment horizontal="center" vertical="center"/>
    </xf>
    <xf numFmtId="0" fontId="45" fillId="47" borderId="56" xfId="0" applyFont="1" applyFill="1" applyBorder="1" applyAlignment="1">
      <alignment horizontal="center" vertical="center"/>
    </xf>
    <xf numFmtId="0" fontId="0" fillId="0" borderId="2" xfId="0" applyBorder="1"/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4" xfId="0" applyBorder="1"/>
    <xf numFmtId="0" fontId="0" fillId="0" borderId="1" xfId="0" applyBorder="1"/>
    <xf numFmtId="0" fontId="0" fillId="0" borderId="2" xfId="0" applyFill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42" fillId="0" borderId="2" xfId="0" applyFont="1" applyFill="1" applyBorder="1" applyAlignment="1">
      <alignment horizontal="left"/>
    </xf>
    <xf numFmtId="2" fontId="36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4" xfId="0" applyFont="1" applyFill="1" applyBorder="1" applyAlignment="1">
      <alignment horizontal="center"/>
    </xf>
    <xf numFmtId="0" fontId="46" fillId="42" borderId="2" xfId="0" applyFont="1" applyFill="1" applyBorder="1" applyAlignment="1">
      <alignment horizontal="center"/>
    </xf>
    <xf numFmtId="0" fontId="46" fillId="42" borderId="1" xfId="0" applyFont="1" applyFill="1" applyBorder="1" applyAlignment="1">
      <alignment horizontal="center"/>
    </xf>
    <xf numFmtId="0" fontId="11" fillId="42" borderId="49" xfId="0" applyFont="1" applyFill="1" applyBorder="1" applyAlignment="1">
      <alignment horizontal="center" vertical="center"/>
    </xf>
    <xf numFmtId="0" fontId="11" fillId="42" borderId="50" xfId="0" applyFont="1" applyFill="1" applyBorder="1" applyAlignment="1">
      <alignment horizontal="center" vertical="center"/>
    </xf>
    <xf numFmtId="0" fontId="11" fillId="42" borderId="5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18"/>
      <c r="B1" s="418"/>
      <c r="C1" s="418"/>
      <c r="D1" s="418"/>
      <c r="E1" s="418"/>
      <c r="F1" s="418"/>
    </row>
    <row r="2" spans="1:8" ht="20.25">
      <c r="A2" s="419"/>
      <c r="B2" s="416" t="s">
        <v>14</v>
      </c>
      <c r="C2" s="416"/>
      <c r="D2" s="416"/>
      <c r="E2" s="416"/>
    </row>
    <row r="3" spans="1:8" ht="16.5" customHeight="1">
      <c r="A3" s="419"/>
      <c r="B3" s="417" t="s">
        <v>42</v>
      </c>
      <c r="C3" s="417"/>
      <c r="D3" s="417"/>
      <c r="E3" s="417"/>
    </row>
    <row r="4" spans="1:8" ht="15.75" customHeight="1">
      <c r="A4" s="419"/>
      <c r="B4" s="22" t="s">
        <v>0</v>
      </c>
      <c r="C4" s="22" t="s">
        <v>8</v>
      </c>
      <c r="D4" s="22" t="s">
        <v>2</v>
      </c>
      <c r="E4" s="23" t="s">
        <v>1</v>
      </c>
      <c r="F4" s="34" t="s">
        <v>9</v>
      </c>
    </row>
    <row r="5" spans="1:8">
      <c r="A5" s="419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419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19"/>
      <c r="B7" s="26" t="s">
        <v>40</v>
      </c>
      <c r="C7" s="25">
        <v>245000</v>
      </c>
      <c r="D7" s="104">
        <v>270000</v>
      </c>
      <c r="E7" s="27">
        <f t="shared" si="0"/>
        <v>8844</v>
      </c>
      <c r="F7" s="18"/>
      <c r="G7" s="2"/>
      <c r="H7" s="2"/>
    </row>
    <row r="8" spans="1:8">
      <c r="A8" s="419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19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19"/>
      <c r="B10" s="26" t="s">
        <v>44</v>
      </c>
      <c r="C10" s="28">
        <v>400000</v>
      </c>
      <c r="D10" s="114">
        <v>400000</v>
      </c>
      <c r="E10" s="27">
        <f t="shared" si="0"/>
        <v>8844</v>
      </c>
      <c r="F10" s="18"/>
      <c r="G10" s="2"/>
      <c r="H10" s="2"/>
    </row>
    <row r="11" spans="1:8">
      <c r="A11" s="419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19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19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19"/>
      <c r="B14" s="26" t="s">
        <v>48</v>
      </c>
      <c r="C14" s="25">
        <v>300000</v>
      </c>
      <c r="D14" s="104">
        <v>600000</v>
      </c>
      <c r="E14" s="27">
        <f t="shared" si="0"/>
        <v>408844</v>
      </c>
      <c r="F14" s="18"/>
      <c r="G14" s="2"/>
      <c r="H14" s="2"/>
    </row>
    <row r="15" spans="1:8">
      <c r="A15" s="419"/>
      <c r="B15" s="26" t="s">
        <v>49</v>
      </c>
      <c r="C15" s="25">
        <v>370000</v>
      </c>
      <c r="D15" s="104">
        <v>400000</v>
      </c>
      <c r="E15" s="27">
        <f t="shared" si="0"/>
        <v>378844</v>
      </c>
      <c r="F15" s="18"/>
      <c r="G15" s="2"/>
      <c r="H15" s="11"/>
    </row>
    <row r="16" spans="1:8">
      <c r="A16" s="419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19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19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19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19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19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19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19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19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19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19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19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19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19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19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19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19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19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19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19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19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19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19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19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19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19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19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19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19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19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19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19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19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19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19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19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19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19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19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19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19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19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19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19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19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19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19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19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19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19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19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19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19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19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19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19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19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19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19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19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19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19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19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19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19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19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19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19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3" workbookViewId="0">
      <selection activeCell="H29" sqref="H29"/>
    </sheetView>
  </sheetViews>
  <sheetFormatPr defaultColWidth="9.140625" defaultRowHeight="12.75"/>
  <cols>
    <col min="1" max="1" width="3.85546875" style="115" customWidth="1"/>
    <col min="2" max="2" width="13.42578125" style="115" customWidth="1"/>
    <col min="3" max="3" width="12.42578125" style="115" customWidth="1"/>
    <col min="4" max="4" width="15.85546875" style="115" customWidth="1"/>
    <col min="5" max="5" width="13.85546875" style="115" customWidth="1"/>
    <col min="6" max="6" width="29" style="115" bestFit="1" customWidth="1"/>
    <col min="7" max="7" width="22.140625" style="115" customWidth="1"/>
    <col min="8" max="8" width="17.42578125" style="115" customWidth="1"/>
    <col min="9" max="16384" width="9.140625" style="115"/>
  </cols>
  <sheetData>
    <row r="1" spans="1:9" ht="20.25" customHeight="1">
      <c r="A1" s="418"/>
      <c r="B1" s="418"/>
      <c r="C1" s="418"/>
      <c r="D1" s="418"/>
      <c r="E1" s="418"/>
      <c r="F1" s="418"/>
    </row>
    <row r="2" spans="1:9" ht="20.25">
      <c r="A2" s="419"/>
      <c r="B2" s="416" t="s">
        <v>14</v>
      </c>
      <c r="C2" s="416"/>
      <c r="D2" s="416"/>
      <c r="E2" s="416"/>
    </row>
    <row r="3" spans="1:9" ht="16.5" customHeight="1">
      <c r="A3" s="419"/>
      <c r="B3" s="417" t="s">
        <v>245</v>
      </c>
      <c r="C3" s="417"/>
      <c r="D3" s="417"/>
      <c r="E3" s="417"/>
    </row>
    <row r="4" spans="1:9" ht="15.75" customHeight="1">
      <c r="A4" s="419"/>
      <c r="B4" s="22" t="s">
        <v>0</v>
      </c>
      <c r="C4" s="22" t="s">
        <v>8</v>
      </c>
      <c r="D4" s="22" t="s">
        <v>2</v>
      </c>
      <c r="E4" s="23" t="s">
        <v>1</v>
      </c>
      <c r="F4" s="227" t="s">
        <v>9</v>
      </c>
    </row>
    <row r="5" spans="1:9">
      <c r="A5" s="419"/>
      <c r="B5" s="24" t="s">
        <v>3</v>
      </c>
      <c r="C5" s="217">
        <v>0</v>
      </c>
      <c r="D5" s="217">
        <v>0</v>
      </c>
      <c r="E5" s="218">
        <f>C5-D5</f>
        <v>0</v>
      </c>
      <c r="F5" s="18"/>
      <c r="G5" s="2"/>
    </row>
    <row r="6" spans="1:9">
      <c r="A6" s="419"/>
      <c r="B6" s="26" t="s">
        <v>244</v>
      </c>
      <c r="C6" s="217">
        <v>250000</v>
      </c>
      <c r="D6" s="217">
        <v>250000</v>
      </c>
      <c r="E6" s="218">
        <f t="shared" ref="E6:E69" si="0">E5+C6-D6</f>
        <v>0</v>
      </c>
      <c r="F6" s="18"/>
      <c r="G6" s="19"/>
    </row>
    <row r="7" spans="1:9">
      <c r="A7" s="419"/>
      <c r="B7" s="26" t="s">
        <v>251</v>
      </c>
      <c r="C7" s="217">
        <v>0</v>
      </c>
      <c r="D7" s="217">
        <v>0</v>
      </c>
      <c r="E7" s="218">
        <f t="shared" si="0"/>
        <v>0</v>
      </c>
      <c r="F7" s="2"/>
      <c r="G7" s="2"/>
      <c r="H7" s="21"/>
      <c r="I7" s="21"/>
    </row>
    <row r="8" spans="1:9">
      <c r="A8" s="419"/>
      <c r="B8" s="26" t="s">
        <v>253</v>
      </c>
      <c r="C8" s="217">
        <v>0</v>
      </c>
      <c r="D8" s="217">
        <v>0</v>
      </c>
      <c r="E8" s="218">
        <f>E7+C8-D8</f>
        <v>0</v>
      </c>
      <c r="F8" s="2"/>
      <c r="G8" s="2"/>
      <c r="H8" s="21"/>
      <c r="I8" s="21"/>
    </row>
    <row r="9" spans="1:9">
      <c r="A9" s="419"/>
      <c r="B9" s="26" t="s">
        <v>257</v>
      </c>
      <c r="C9" s="217">
        <v>0</v>
      </c>
      <c r="D9" s="217">
        <v>0</v>
      </c>
      <c r="E9" s="218">
        <f t="shared" si="0"/>
        <v>0</v>
      </c>
      <c r="F9" s="2"/>
      <c r="G9" s="2"/>
      <c r="H9" s="21"/>
      <c r="I9" s="21"/>
    </row>
    <row r="10" spans="1:9">
      <c r="A10" s="419"/>
      <c r="B10" s="26" t="s">
        <v>260</v>
      </c>
      <c r="C10" s="219">
        <v>0</v>
      </c>
      <c r="D10" s="219">
        <v>0</v>
      </c>
      <c r="E10" s="218">
        <f t="shared" si="0"/>
        <v>0</v>
      </c>
      <c r="F10" s="2"/>
      <c r="G10" s="2"/>
      <c r="H10" s="21"/>
      <c r="I10" s="21"/>
    </row>
    <row r="11" spans="1:9">
      <c r="A11" s="419"/>
      <c r="B11" s="26" t="s">
        <v>266</v>
      </c>
      <c r="C11" s="217">
        <v>0</v>
      </c>
      <c r="D11" s="217">
        <v>0</v>
      </c>
      <c r="E11" s="218">
        <f t="shared" si="0"/>
        <v>0</v>
      </c>
      <c r="F11" s="2"/>
      <c r="G11" s="2"/>
      <c r="H11" s="21"/>
      <c r="I11" s="21"/>
    </row>
    <row r="12" spans="1:9">
      <c r="A12" s="419"/>
      <c r="B12" s="26" t="s">
        <v>268</v>
      </c>
      <c r="C12" s="217">
        <v>100000</v>
      </c>
      <c r="D12" s="217">
        <v>100000</v>
      </c>
      <c r="E12" s="218">
        <f t="shared" si="0"/>
        <v>0</v>
      </c>
      <c r="F12" s="29"/>
      <c r="G12" s="2"/>
      <c r="H12" s="21"/>
      <c r="I12" s="21"/>
    </row>
    <row r="13" spans="1:9">
      <c r="A13" s="419"/>
      <c r="B13" s="26" t="s">
        <v>269</v>
      </c>
      <c r="C13" s="217">
        <v>0</v>
      </c>
      <c r="D13" s="217">
        <v>0</v>
      </c>
      <c r="E13" s="218">
        <f t="shared" si="0"/>
        <v>0</v>
      </c>
      <c r="F13" s="29"/>
      <c r="G13" s="30"/>
      <c r="H13" s="21"/>
      <c r="I13" s="21"/>
    </row>
    <row r="14" spans="1:9">
      <c r="A14" s="419"/>
      <c r="B14" s="26" t="s">
        <v>272</v>
      </c>
      <c r="C14" s="217">
        <v>300000</v>
      </c>
      <c r="D14" s="217">
        <v>300000</v>
      </c>
      <c r="E14" s="218">
        <f t="shared" si="0"/>
        <v>0</v>
      </c>
      <c r="F14" s="29"/>
      <c r="G14" s="2"/>
      <c r="H14" s="21"/>
      <c r="I14" s="21"/>
    </row>
    <row r="15" spans="1:9">
      <c r="A15" s="419"/>
      <c r="B15" s="26" t="s">
        <v>273</v>
      </c>
      <c r="C15" s="217">
        <v>300000</v>
      </c>
      <c r="D15" s="217">
        <v>300000</v>
      </c>
      <c r="E15" s="218">
        <f t="shared" si="0"/>
        <v>0</v>
      </c>
      <c r="F15" s="2"/>
      <c r="G15" s="11"/>
      <c r="H15" s="21"/>
      <c r="I15" s="21"/>
    </row>
    <row r="16" spans="1:9">
      <c r="A16" s="419"/>
      <c r="B16" s="26" t="s">
        <v>277</v>
      </c>
      <c r="C16" s="217">
        <v>0</v>
      </c>
      <c r="D16" s="217">
        <v>0</v>
      </c>
      <c r="E16" s="218">
        <f t="shared" si="0"/>
        <v>0</v>
      </c>
      <c r="F16" s="20"/>
      <c r="G16" s="2"/>
      <c r="H16" s="21"/>
      <c r="I16" s="21"/>
    </row>
    <row r="17" spans="1:9">
      <c r="A17" s="419"/>
      <c r="B17" s="26" t="s">
        <v>293</v>
      </c>
      <c r="C17" s="217">
        <v>0</v>
      </c>
      <c r="D17" s="217">
        <v>0</v>
      </c>
      <c r="E17" s="218">
        <f t="shared" si="0"/>
        <v>0</v>
      </c>
      <c r="F17" s="29"/>
      <c r="G17" s="2"/>
      <c r="H17" s="21"/>
      <c r="I17" s="21"/>
    </row>
    <row r="18" spans="1:9">
      <c r="A18" s="419"/>
      <c r="B18" s="26" t="s">
        <v>296</v>
      </c>
      <c r="C18" s="217">
        <v>0</v>
      </c>
      <c r="D18" s="217">
        <v>0</v>
      </c>
      <c r="E18" s="218">
        <f>E17+C18-D18</f>
        <v>0</v>
      </c>
      <c r="F18" s="29"/>
      <c r="G18" s="2"/>
      <c r="H18" s="21"/>
      <c r="I18" s="21"/>
    </row>
    <row r="19" spans="1:9" ht="12.75" customHeight="1">
      <c r="A19" s="419"/>
      <c r="B19" s="26" t="s">
        <v>297</v>
      </c>
      <c r="C19" s="217">
        <v>0</v>
      </c>
      <c r="D19" s="219">
        <v>0</v>
      </c>
      <c r="E19" s="218">
        <f t="shared" si="0"/>
        <v>0</v>
      </c>
      <c r="F19" s="29"/>
      <c r="G19" s="2"/>
      <c r="H19" s="21"/>
      <c r="I19" s="21"/>
    </row>
    <row r="20" spans="1:9">
      <c r="A20" s="419"/>
      <c r="B20" s="26" t="s">
        <v>298</v>
      </c>
      <c r="C20" s="217">
        <v>300000</v>
      </c>
      <c r="D20" s="217">
        <v>300000</v>
      </c>
      <c r="E20" s="218">
        <f t="shared" si="0"/>
        <v>0</v>
      </c>
      <c r="F20" s="29"/>
      <c r="G20" s="2"/>
      <c r="H20" s="21"/>
      <c r="I20" s="21"/>
    </row>
    <row r="21" spans="1:9">
      <c r="A21" s="419"/>
      <c r="B21" s="26" t="s">
        <v>299</v>
      </c>
      <c r="C21" s="217">
        <v>0</v>
      </c>
      <c r="D21" s="217">
        <v>0</v>
      </c>
      <c r="E21" s="218">
        <f>E20+C21-D21</f>
        <v>0</v>
      </c>
      <c r="F21" s="2"/>
      <c r="G21" s="2"/>
      <c r="H21" s="21"/>
      <c r="I21" s="21"/>
    </row>
    <row r="22" spans="1:9">
      <c r="A22" s="419"/>
      <c r="B22" s="26" t="s">
        <v>301</v>
      </c>
      <c r="C22" s="217">
        <v>200000</v>
      </c>
      <c r="D22" s="219">
        <v>200000</v>
      </c>
      <c r="E22" s="218">
        <f t="shared" si="0"/>
        <v>0</v>
      </c>
      <c r="F22" s="29"/>
      <c r="G22" s="2"/>
      <c r="H22" s="21"/>
      <c r="I22" s="21"/>
    </row>
    <row r="23" spans="1:9">
      <c r="A23" s="419"/>
      <c r="B23" s="26" t="s">
        <v>302</v>
      </c>
      <c r="C23" s="217">
        <v>0</v>
      </c>
      <c r="D23" s="217">
        <v>0</v>
      </c>
      <c r="E23" s="218">
        <f>E22+C23-D23</f>
        <v>0</v>
      </c>
      <c r="F23" s="2"/>
      <c r="G23" s="2"/>
      <c r="H23" s="21"/>
      <c r="I23" s="21"/>
    </row>
    <row r="24" spans="1:9">
      <c r="A24" s="419"/>
      <c r="B24" s="26" t="s">
        <v>305</v>
      </c>
      <c r="C24" s="217">
        <v>300000</v>
      </c>
      <c r="D24" s="219">
        <v>300000</v>
      </c>
      <c r="E24" s="218">
        <f t="shared" si="0"/>
        <v>0</v>
      </c>
      <c r="F24" s="29"/>
      <c r="G24" s="2"/>
      <c r="H24" s="21"/>
      <c r="I24" s="21"/>
    </row>
    <row r="25" spans="1:9">
      <c r="A25" s="419"/>
      <c r="B25" s="26" t="s">
        <v>310</v>
      </c>
      <c r="C25" s="217">
        <v>0</v>
      </c>
      <c r="D25" s="217">
        <v>0</v>
      </c>
      <c r="E25" s="218">
        <f t="shared" si="0"/>
        <v>0</v>
      </c>
      <c r="F25" s="2"/>
      <c r="G25" s="2"/>
      <c r="H25" s="21"/>
      <c r="I25" s="21"/>
    </row>
    <row r="26" spans="1:9">
      <c r="A26" s="419"/>
      <c r="B26" s="26" t="s">
        <v>312</v>
      </c>
      <c r="C26" s="217">
        <v>0</v>
      </c>
      <c r="D26" s="217">
        <v>0</v>
      </c>
      <c r="E26" s="218">
        <f t="shared" si="0"/>
        <v>0</v>
      </c>
      <c r="F26" s="2"/>
      <c r="G26" s="2"/>
      <c r="H26" s="21"/>
      <c r="I26" s="21"/>
    </row>
    <row r="27" spans="1:9">
      <c r="A27" s="419"/>
      <c r="B27" s="26"/>
      <c r="C27" s="217"/>
      <c r="D27" s="217"/>
      <c r="E27" s="218">
        <f t="shared" si="0"/>
        <v>0</v>
      </c>
      <c r="F27" s="2"/>
      <c r="G27" s="237"/>
      <c r="H27" s="21"/>
      <c r="I27" s="21"/>
    </row>
    <row r="28" spans="1:9">
      <c r="A28" s="419"/>
      <c r="B28" s="26"/>
      <c r="C28" s="217"/>
      <c r="D28" s="219"/>
      <c r="E28" s="218">
        <f>E27+C28-D28</f>
        <v>0</v>
      </c>
      <c r="F28" s="29"/>
      <c r="G28" s="21"/>
      <c r="H28" s="21"/>
      <c r="I28" s="21"/>
    </row>
    <row r="29" spans="1:9">
      <c r="A29" s="419"/>
      <c r="B29" s="26"/>
      <c r="C29" s="217"/>
      <c r="D29" s="217"/>
      <c r="E29" s="218">
        <f t="shared" si="0"/>
        <v>0</v>
      </c>
      <c r="F29" s="420"/>
      <c r="G29" s="421"/>
      <c r="H29" s="21"/>
      <c r="I29" s="21"/>
    </row>
    <row r="30" spans="1:9">
      <c r="A30" s="419"/>
      <c r="B30" s="26"/>
      <c r="C30" s="217"/>
      <c r="D30" s="217"/>
      <c r="E30" s="218">
        <f t="shared" si="0"/>
        <v>0</v>
      </c>
      <c r="F30" s="2"/>
      <c r="G30" s="21"/>
      <c r="H30" s="21"/>
      <c r="I30" s="21"/>
    </row>
    <row r="31" spans="1:9">
      <c r="A31" s="419"/>
      <c r="B31" s="26"/>
      <c r="C31" s="217"/>
      <c r="D31" s="217"/>
      <c r="E31" s="218">
        <f t="shared" si="0"/>
        <v>0</v>
      </c>
      <c r="F31" s="2"/>
      <c r="G31" s="21"/>
      <c r="H31" s="21"/>
      <c r="I31" s="21"/>
    </row>
    <row r="32" spans="1:9">
      <c r="A32" s="419"/>
      <c r="B32" s="26"/>
      <c r="C32" s="217"/>
      <c r="D32" s="217"/>
      <c r="E32" s="218">
        <f>E31+C32-D32</f>
        <v>0</v>
      </c>
      <c r="F32" s="2"/>
      <c r="G32" s="21"/>
      <c r="H32" s="21"/>
      <c r="I32" s="21"/>
    </row>
    <row r="33" spans="1:9">
      <c r="A33" s="419"/>
      <c r="B33" s="26"/>
      <c r="C33" s="217"/>
      <c r="D33" s="219"/>
      <c r="E33" s="218">
        <f t="shared" si="0"/>
        <v>0</v>
      </c>
      <c r="F33" s="11"/>
      <c r="G33" s="21"/>
      <c r="H33" s="21"/>
      <c r="I33" s="21"/>
    </row>
    <row r="34" spans="1:9">
      <c r="A34" s="419"/>
      <c r="B34" s="26"/>
      <c r="C34" s="217"/>
      <c r="D34" s="217"/>
      <c r="E34" s="218">
        <f t="shared" si="0"/>
        <v>0</v>
      </c>
      <c r="F34" s="2"/>
      <c r="G34" s="21"/>
      <c r="H34" s="21"/>
      <c r="I34" s="21"/>
    </row>
    <row r="35" spans="1:9">
      <c r="A35" s="419"/>
      <c r="B35" s="26"/>
      <c r="C35" s="217"/>
      <c r="D35" s="217"/>
      <c r="E35" s="218">
        <f t="shared" si="0"/>
        <v>0</v>
      </c>
      <c r="F35" s="2"/>
      <c r="G35" s="21"/>
      <c r="H35" s="21"/>
      <c r="I35" s="21"/>
    </row>
    <row r="36" spans="1:9">
      <c r="A36" s="419"/>
      <c r="B36" s="26"/>
      <c r="C36" s="217"/>
      <c r="D36" s="217"/>
      <c r="E36" s="218">
        <f t="shared" si="0"/>
        <v>0</v>
      </c>
      <c r="F36" s="2"/>
      <c r="G36" s="21"/>
      <c r="H36" s="21"/>
      <c r="I36" s="21"/>
    </row>
    <row r="37" spans="1:9">
      <c r="A37" s="419"/>
      <c r="B37" s="26"/>
      <c r="C37" s="217"/>
      <c r="D37" s="217"/>
      <c r="E37" s="218">
        <f t="shared" si="0"/>
        <v>0</v>
      </c>
      <c r="F37" s="2"/>
      <c r="G37" s="21"/>
      <c r="H37" s="21"/>
      <c r="I37" s="21"/>
    </row>
    <row r="38" spans="1:9">
      <c r="A38" s="419"/>
      <c r="B38" s="26"/>
      <c r="C38" s="217"/>
      <c r="D38" s="217"/>
      <c r="E38" s="218">
        <f t="shared" si="0"/>
        <v>0</v>
      </c>
      <c r="F38" s="2"/>
      <c r="G38" s="21"/>
      <c r="H38" s="21"/>
      <c r="I38" s="21"/>
    </row>
    <row r="39" spans="1:9">
      <c r="A39" s="419"/>
      <c r="B39" s="26"/>
      <c r="C39" s="217"/>
      <c r="D39" s="217"/>
      <c r="E39" s="218">
        <f t="shared" si="0"/>
        <v>0</v>
      </c>
      <c r="F39" s="2"/>
      <c r="G39" s="21"/>
      <c r="H39" s="21"/>
      <c r="I39" s="21"/>
    </row>
    <row r="40" spans="1:9">
      <c r="A40" s="419"/>
      <c r="B40" s="26"/>
      <c r="C40" s="217"/>
      <c r="D40" s="217"/>
      <c r="E40" s="218">
        <f t="shared" si="0"/>
        <v>0</v>
      </c>
      <c r="F40" s="2"/>
      <c r="G40" s="21"/>
      <c r="H40" s="21"/>
      <c r="I40" s="21"/>
    </row>
    <row r="41" spans="1:9">
      <c r="A41" s="419"/>
      <c r="B41" s="26"/>
      <c r="C41" s="217"/>
      <c r="D41" s="217"/>
      <c r="E41" s="218">
        <f t="shared" si="0"/>
        <v>0</v>
      </c>
      <c r="F41" s="2"/>
      <c r="G41" s="21"/>
      <c r="H41" s="21"/>
      <c r="I41" s="21"/>
    </row>
    <row r="42" spans="1:9">
      <c r="A42" s="419"/>
      <c r="B42" s="26"/>
      <c r="C42" s="217"/>
      <c r="D42" s="217"/>
      <c r="E42" s="218">
        <f t="shared" si="0"/>
        <v>0</v>
      </c>
      <c r="F42" s="2"/>
      <c r="G42" s="21"/>
      <c r="H42" s="21"/>
      <c r="I42" s="21"/>
    </row>
    <row r="43" spans="1:9">
      <c r="A43" s="419"/>
      <c r="B43" s="26"/>
      <c r="C43" s="217"/>
      <c r="D43" s="217"/>
      <c r="E43" s="218">
        <f t="shared" si="0"/>
        <v>0</v>
      </c>
      <c r="F43" s="2"/>
      <c r="G43" s="21"/>
      <c r="H43" s="21"/>
      <c r="I43" s="21"/>
    </row>
    <row r="44" spans="1:9">
      <c r="A44" s="419"/>
      <c r="B44" s="26"/>
      <c r="C44" s="217"/>
      <c r="D44" s="217"/>
      <c r="E44" s="218">
        <f t="shared" si="0"/>
        <v>0</v>
      </c>
      <c r="F44" s="2"/>
      <c r="G44" s="21"/>
      <c r="H44" s="21"/>
      <c r="I44" s="21"/>
    </row>
    <row r="45" spans="1:9">
      <c r="A45" s="419"/>
      <c r="B45" s="26"/>
      <c r="C45" s="217"/>
      <c r="D45" s="217"/>
      <c r="E45" s="218">
        <f t="shared" si="0"/>
        <v>0</v>
      </c>
      <c r="F45" s="2"/>
      <c r="G45" s="21"/>
      <c r="H45" s="21"/>
      <c r="I45" s="21"/>
    </row>
    <row r="46" spans="1:9">
      <c r="A46" s="419"/>
      <c r="B46" s="26"/>
      <c r="C46" s="217"/>
      <c r="D46" s="217"/>
      <c r="E46" s="218">
        <f t="shared" si="0"/>
        <v>0</v>
      </c>
      <c r="F46" s="2"/>
      <c r="G46" s="21"/>
      <c r="H46" s="21"/>
      <c r="I46" s="21"/>
    </row>
    <row r="47" spans="1:9">
      <c r="A47" s="419"/>
      <c r="B47" s="26"/>
      <c r="C47" s="217"/>
      <c r="D47" s="217"/>
      <c r="E47" s="218">
        <f t="shared" si="0"/>
        <v>0</v>
      </c>
      <c r="F47" s="2"/>
      <c r="G47" s="21"/>
      <c r="H47" s="21"/>
      <c r="I47" s="21"/>
    </row>
    <row r="48" spans="1:9">
      <c r="A48" s="419"/>
      <c r="B48" s="26"/>
      <c r="C48" s="217"/>
      <c r="D48" s="217"/>
      <c r="E48" s="218">
        <f t="shared" si="0"/>
        <v>0</v>
      </c>
      <c r="F48" s="2"/>
      <c r="G48" s="21"/>
      <c r="H48" s="21"/>
      <c r="I48" s="21"/>
    </row>
    <row r="49" spans="1:9">
      <c r="A49" s="419"/>
      <c r="B49" s="26"/>
      <c r="C49" s="217"/>
      <c r="D49" s="217"/>
      <c r="E49" s="218">
        <f t="shared" si="0"/>
        <v>0</v>
      </c>
      <c r="F49" s="2"/>
      <c r="G49" s="21"/>
      <c r="H49" s="21"/>
      <c r="I49" s="21"/>
    </row>
    <row r="50" spans="1:9">
      <c r="A50" s="419"/>
      <c r="B50" s="26"/>
      <c r="C50" s="217"/>
      <c r="D50" s="217"/>
      <c r="E50" s="218">
        <f t="shared" si="0"/>
        <v>0</v>
      </c>
      <c r="F50" s="2"/>
      <c r="G50" s="21"/>
      <c r="H50" s="21"/>
      <c r="I50" s="21"/>
    </row>
    <row r="51" spans="1:9">
      <c r="A51" s="419"/>
      <c r="B51" s="26"/>
      <c r="C51" s="217"/>
      <c r="D51" s="217"/>
      <c r="E51" s="218">
        <f t="shared" si="0"/>
        <v>0</v>
      </c>
      <c r="F51" s="2"/>
      <c r="G51" s="21"/>
      <c r="H51" s="21"/>
      <c r="I51" s="21"/>
    </row>
    <row r="52" spans="1:9">
      <c r="A52" s="419"/>
      <c r="B52" s="26"/>
      <c r="C52" s="217"/>
      <c r="D52" s="217"/>
      <c r="E52" s="218">
        <f t="shared" si="0"/>
        <v>0</v>
      </c>
      <c r="F52" s="2"/>
      <c r="G52" s="21"/>
      <c r="H52" s="21"/>
      <c r="I52" s="21"/>
    </row>
    <row r="53" spans="1:9">
      <c r="A53" s="419"/>
      <c r="B53" s="26"/>
      <c r="C53" s="217"/>
      <c r="D53" s="217"/>
      <c r="E53" s="218">
        <f t="shared" si="0"/>
        <v>0</v>
      </c>
      <c r="F53" s="2"/>
      <c r="G53" s="21"/>
      <c r="H53" s="21"/>
      <c r="I53" s="21"/>
    </row>
    <row r="54" spans="1:9">
      <c r="A54" s="419"/>
      <c r="B54" s="26"/>
      <c r="C54" s="217"/>
      <c r="D54" s="217"/>
      <c r="E54" s="218">
        <f t="shared" si="0"/>
        <v>0</v>
      </c>
      <c r="F54" s="2"/>
      <c r="G54" s="21"/>
      <c r="H54" s="21"/>
      <c r="I54" s="21"/>
    </row>
    <row r="55" spans="1:9">
      <c r="A55" s="419"/>
      <c r="B55" s="26"/>
      <c r="C55" s="217"/>
      <c r="D55" s="217"/>
      <c r="E55" s="218">
        <f t="shared" si="0"/>
        <v>0</v>
      </c>
      <c r="F55" s="2"/>
      <c r="G55" s="21"/>
      <c r="H55" s="21"/>
      <c r="I55" s="21"/>
    </row>
    <row r="56" spans="1:9">
      <c r="A56" s="419"/>
      <c r="B56" s="26"/>
      <c r="C56" s="217"/>
      <c r="D56" s="217"/>
      <c r="E56" s="218">
        <f t="shared" si="0"/>
        <v>0</v>
      </c>
      <c r="F56" s="2"/>
      <c r="G56" s="21"/>
      <c r="H56" s="21"/>
      <c r="I56" s="21"/>
    </row>
    <row r="57" spans="1:9">
      <c r="A57" s="419"/>
      <c r="B57" s="26"/>
      <c r="C57" s="217"/>
      <c r="D57" s="217"/>
      <c r="E57" s="218">
        <f t="shared" si="0"/>
        <v>0</v>
      </c>
      <c r="F57" s="2"/>
    </row>
    <row r="58" spans="1:9">
      <c r="A58" s="419"/>
      <c r="B58" s="26"/>
      <c r="C58" s="217"/>
      <c r="D58" s="217"/>
      <c r="E58" s="218">
        <f t="shared" si="0"/>
        <v>0</v>
      </c>
      <c r="F58" s="2"/>
    </row>
    <row r="59" spans="1:9">
      <c r="A59" s="419"/>
      <c r="B59" s="26"/>
      <c r="C59" s="217"/>
      <c r="D59" s="217"/>
      <c r="E59" s="218">
        <f t="shared" si="0"/>
        <v>0</v>
      </c>
      <c r="F59" s="2"/>
    </row>
    <row r="60" spans="1:9">
      <c r="A60" s="419"/>
      <c r="B60" s="26"/>
      <c r="C60" s="217"/>
      <c r="D60" s="217"/>
      <c r="E60" s="218">
        <f t="shared" si="0"/>
        <v>0</v>
      </c>
      <c r="F60" s="2"/>
    </row>
    <row r="61" spans="1:9">
      <c r="A61" s="419"/>
      <c r="B61" s="26"/>
      <c r="C61" s="217"/>
      <c r="D61" s="217"/>
      <c r="E61" s="218">
        <f t="shared" si="0"/>
        <v>0</v>
      </c>
      <c r="F61" s="2"/>
    </row>
    <row r="62" spans="1:9">
      <c r="A62" s="419"/>
      <c r="B62" s="26"/>
      <c r="C62" s="217"/>
      <c r="D62" s="217"/>
      <c r="E62" s="218">
        <f t="shared" si="0"/>
        <v>0</v>
      </c>
      <c r="F62" s="2"/>
    </row>
    <row r="63" spans="1:9">
      <c r="A63" s="419"/>
      <c r="B63" s="26"/>
      <c r="C63" s="217"/>
      <c r="D63" s="217"/>
      <c r="E63" s="218">
        <f t="shared" si="0"/>
        <v>0</v>
      </c>
      <c r="F63" s="2"/>
    </row>
    <row r="64" spans="1:9">
      <c r="A64" s="419"/>
      <c r="B64" s="26"/>
      <c r="C64" s="217"/>
      <c r="D64" s="217"/>
      <c r="E64" s="218">
        <f t="shared" si="0"/>
        <v>0</v>
      </c>
      <c r="F64" s="2"/>
    </row>
    <row r="65" spans="1:7">
      <c r="A65" s="419"/>
      <c r="B65" s="26"/>
      <c r="C65" s="217"/>
      <c r="D65" s="217"/>
      <c r="E65" s="218">
        <f t="shared" si="0"/>
        <v>0</v>
      </c>
      <c r="F65" s="2"/>
    </row>
    <row r="66" spans="1:7">
      <c r="A66" s="419"/>
      <c r="B66" s="26"/>
      <c r="C66" s="217"/>
      <c r="D66" s="217"/>
      <c r="E66" s="218">
        <f t="shared" si="0"/>
        <v>0</v>
      </c>
      <c r="F66" s="2"/>
    </row>
    <row r="67" spans="1:7">
      <c r="A67" s="419"/>
      <c r="B67" s="26"/>
      <c r="C67" s="217"/>
      <c r="D67" s="217"/>
      <c r="E67" s="218">
        <f t="shared" si="0"/>
        <v>0</v>
      </c>
      <c r="F67" s="2"/>
    </row>
    <row r="68" spans="1:7">
      <c r="A68" s="419"/>
      <c r="B68" s="26"/>
      <c r="C68" s="217"/>
      <c r="D68" s="217"/>
      <c r="E68" s="218">
        <f t="shared" si="0"/>
        <v>0</v>
      </c>
      <c r="F68" s="2"/>
    </row>
    <row r="69" spans="1:7">
      <c r="A69" s="419"/>
      <c r="B69" s="26"/>
      <c r="C69" s="217"/>
      <c r="D69" s="217"/>
      <c r="E69" s="218">
        <f t="shared" si="0"/>
        <v>0</v>
      </c>
      <c r="F69" s="2"/>
    </row>
    <row r="70" spans="1:7">
      <c r="A70" s="419"/>
      <c r="B70" s="26"/>
      <c r="C70" s="217"/>
      <c r="D70" s="217"/>
      <c r="E70" s="218">
        <f t="shared" ref="E70:E82" si="1">E69+C70-D70</f>
        <v>0</v>
      </c>
      <c r="F70" s="2"/>
    </row>
    <row r="71" spans="1:7">
      <c r="A71" s="419"/>
      <c r="B71" s="26"/>
      <c r="C71" s="217"/>
      <c r="D71" s="217"/>
      <c r="E71" s="218">
        <f t="shared" si="1"/>
        <v>0</v>
      </c>
      <c r="F71" s="2"/>
    </row>
    <row r="72" spans="1:7">
      <c r="A72" s="419"/>
      <c r="B72" s="26"/>
      <c r="C72" s="217"/>
      <c r="D72" s="217"/>
      <c r="E72" s="218">
        <f t="shared" si="1"/>
        <v>0</v>
      </c>
      <c r="F72" s="2"/>
    </row>
    <row r="73" spans="1:7">
      <c r="A73" s="419"/>
      <c r="B73" s="26"/>
      <c r="C73" s="217"/>
      <c r="D73" s="217"/>
      <c r="E73" s="218">
        <f t="shared" si="1"/>
        <v>0</v>
      </c>
      <c r="F73" s="2"/>
    </row>
    <row r="74" spans="1:7">
      <c r="A74" s="419"/>
      <c r="B74" s="26"/>
      <c r="C74" s="217"/>
      <c r="D74" s="217"/>
      <c r="E74" s="218">
        <f t="shared" si="1"/>
        <v>0</v>
      </c>
      <c r="F74" s="2"/>
    </row>
    <row r="75" spans="1:7">
      <c r="A75" s="419"/>
      <c r="B75" s="26"/>
      <c r="C75" s="217"/>
      <c r="D75" s="217"/>
      <c r="E75" s="218">
        <f t="shared" si="1"/>
        <v>0</v>
      </c>
      <c r="F75" s="2"/>
    </row>
    <row r="76" spans="1:7">
      <c r="A76" s="419"/>
      <c r="B76" s="26"/>
      <c r="C76" s="217"/>
      <c r="D76" s="217"/>
      <c r="E76" s="218">
        <f t="shared" si="1"/>
        <v>0</v>
      </c>
      <c r="F76" s="2"/>
    </row>
    <row r="77" spans="1:7">
      <c r="A77" s="419"/>
      <c r="B77" s="26"/>
      <c r="C77" s="217"/>
      <c r="D77" s="217"/>
      <c r="E77" s="218">
        <f t="shared" si="1"/>
        <v>0</v>
      </c>
      <c r="F77" s="2"/>
    </row>
    <row r="78" spans="1:7">
      <c r="A78" s="419"/>
      <c r="B78" s="26"/>
      <c r="C78" s="217"/>
      <c r="D78" s="217"/>
      <c r="E78" s="218">
        <f t="shared" si="1"/>
        <v>0</v>
      </c>
      <c r="F78" s="2"/>
    </row>
    <row r="79" spans="1:7">
      <c r="A79" s="419"/>
      <c r="B79" s="26"/>
      <c r="C79" s="217"/>
      <c r="D79" s="217"/>
      <c r="E79" s="218">
        <f t="shared" si="1"/>
        <v>0</v>
      </c>
      <c r="F79" s="18"/>
      <c r="G79" s="2"/>
    </row>
    <row r="80" spans="1:7">
      <c r="A80" s="419"/>
      <c r="B80" s="26"/>
      <c r="C80" s="217"/>
      <c r="D80" s="217"/>
      <c r="E80" s="218">
        <f t="shared" si="1"/>
        <v>0</v>
      </c>
      <c r="F80" s="18"/>
      <c r="G80" s="2"/>
    </row>
    <row r="81" spans="1:7">
      <c r="A81" s="419"/>
      <c r="B81" s="26"/>
      <c r="C81" s="217"/>
      <c r="D81" s="217"/>
      <c r="E81" s="218">
        <f t="shared" si="1"/>
        <v>0</v>
      </c>
      <c r="F81" s="18"/>
      <c r="G81" s="2"/>
    </row>
    <row r="82" spans="1:7">
      <c r="A82" s="419"/>
      <c r="B82" s="26"/>
      <c r="C82" s="217"/>
      <c r="D82" s="217"/>
      <c r="E82" s="218">
        <f t="shared" si="1"/>
        <v>0</v>
      </c>
      <c r="F82" s="18"/>
      <c r="G82" s="2"/>
    </row>
    <row r="83" spans="1:7">
      <c r="A83" s="419"/>
      <c r="B83" s="31"/>
      <c r="C83" s="218">
        <f>SUM(C5:C72)</f>
        <v>1750000</v>
      </c>
      <c r="D83" s="218">
        <f>SUM(D5:D77)</f>
        <v>1750000</v>
      </c>
      <c r="E83" s="220">
        <f>E71</f>
        <v>0</v>
      </c>
      <c r="F83" s="19"/>
      <c r="G83" s="2"/>
    </row>
    <row r="85" spans="1:7">
      <c r="F85" s="2"/>
    </row>
  </sheetData>
  <mergeCells count="5">
    <mergeCell ref="A1:F1"/>
    <mergeCell ref="A2:A83"/>
    <mergeCell ref="B2:E2"/>
    <mergeCell ref="B3:E3"/>
    <mergeCell ref="F29:G29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57"/>
    <col min="2" max="2" width="9.140625" style="41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8"/>
    <col min="19" max="19" width="16.140625" bestFit="1" customWidth="1"/>
  </cols>
  <sheetData>
    <row r="1" spans="1:24" ht="23.25">
      <c r="A1" s="426" t="s">
        <v>14</v>
      </c>
      <c r="B1" s="426"/>
      <c r="C1" s="426"/>
      <c r="D1" s="426"/>
      <c r="E1" s="426"/>
      <c r="F1" s="426"/>
      <c r="G1" s="426"/>
      <c r="H1" s="426"/>
      <c r="I1" s="426"/>
      <c r="J1" s="426"/>
      <c r="K1" s="426"/>
      <c r="L1" s="426"/>
      <c r="M1" s="426"/>
      <c r="N1" s="426"/>
      <c r="O1" s="426"/>
      <c r="P1" s="426"/>
      <c r="Q1" s="426"/>
    </row>
    <row r="2" spans="1:24" s="59" customFormat="1" ht="18">
      <c r="A2" s="427" t="s">
        <v>62</v>
      </c>
      <c r="B2" s="427"/>
      <c r="C2" s="427"/>
      <c r="D2" s="427"/>
      <c r="E2" s="427"/>
      <c r="F2" s="427"/>
      <c r="G2" s="427"/>
      <c r="H2" s="427"/>
      <c r="I2" s="427"/>
      <c r="J2" s="427"/>
      <c r="K2" s="427"/>
      <c r="L2" s="427"/>
      <c r="M2" s="427"/>
      <c r="N2" s="427"/>
      <c r="O2" s="427"/>
      <c r="P2" s="427"/>
      <c r="Q2" s="427"/>
    </row>
    <row r="3" spans="1:24" s="60" customFormat="1" ht="16.5" thickBot="1">
      <c r="A3" s="428" t="s">
        <v>246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  <c r="M3" s="429"/>
      <c r="N3" s="429"/>
      <c r="O3" s="429"/>
      <c r="P3" s="429"/>
      <c r="Q3" s="430"/>
      <c r="S3" s="45"/>
      <c r="T3" s="7"/>
      <c r="U3" s="7"/>
      <c r="V3" s="7"/>
      <c r="W3" s="7"/>
      <c r="X3" s="16"/>
    </row>
    <row r="4" spans="1:24" s="61" customFormat="1" ht="12.75" customHeight="1">
      <c r="A4" s="431" t="s">
        <v>27</v>
      </c>
      <c r="B4" s="433" t="s">
        <v>28</v>
      </c>
      <c r="C4" s="422" t="s">
        <v>29</v>
      </c>
      <c r="D4" s="422" t="s">
        <v>30</v>
      </c>
      <c r="E4" s="422" t="s">
        <v>31</v>
      </c>
      <c r="F4" s="422" t="s">
        <v>278</v>
      </c>
      <c r="G4" s="422" t="s">
        <v>32</v>
      </c>
      <c r="H4" s="422" t="s">
        <v>146</v>
      </c>
      <c r="I4" s="422"/>
      <c r="J4" s="422" t="s">
        <v>33</v>
      </c>
      <c r="K4" s="422" t="s">
        <v>34</v>
      </c>
      <c r="L4" s="422" t="s">
        <v>101</v>
      </c>
      <c r="M4" s="422" t="s">
        <v>280</v>
      </c>
      <c r="N4" s="422" t="s">
        <v>35</v>
      </c>
      <c r="O4" s="424" t="s">
        <v>110</v>
      </c>
      <c r="P4" s="435" t="s">
        <v>295</v>
      </c>
      <c r="Q4" s="116" t="s">
        <v>4</v>
      </c>
      <c r="S4" s="62"/>
      <c r="T4" s="63"/>
      <c r="U4" s="64"/>
      <c r="V4" s="63"/>
      <c r="W4" s="63"/>
    </row>
    <row r="5" spans="1:24" s="61" customFormat="1" ht="13.5" thickBot="1">
      <c r="A5" s="432"/>
      <c r="B5" s="434"/>
      <c r="C5" s="423"/>
      <c r="D5" s="423"/>
      <c r="E5" s="423"/>
      <c r="F5" s="423"/>
      <c r="G5" s="423"/>
      <c r="H5" s="423"/>
      <c r="I5" s="423"/>
      <c r="J5" s="423"/>
      <c r="K5" s="423"/>
      <c r="L5" s="423"/>
      <c r="M5" s="423"/>
      <c r="N5" s="423"/>
      <c r="O5" s="425"/>
      <c r="P5" s="436"/>
      <c r="Q5" s="117" t="s">
        <v>36</v>
      </c>
      <c r="S5" s="65"/>
      <c r="T5" s="66"/>
      <c r="U5" s="66"/>
      <c r="V5" s="66"/>
      <c r="W5" s="66"/>
      <c r="X5" s="67"/>
    </row>
    <row r="6" spans="1:24" s="13" customFormat="1">
      <c r="A6" s="68" t="s">
        <v>244</v>
      </c>
      <c r="B6" s="69"/>
      <c r="C6" s="69"/>
      <c r="D6" s="70"/>
      <c r="E6" s="70">
        <v>100</v>
      </c>
      <c r="F6" s="70"/>
      <c r="G6" s="70"/>
      <c r="H6" s="70">
        <v>1300</v>
      </c>
      <c r="I6" s="70"/>
      <c r="J6" s="71">
        <v>40</v>
      </c>
      <c r="K6" s="70">
        <v>4000</v>
      </c>
      <c r="L6" s="70"/>
      <c r="M6" s="70">
        <v>6710</v>
      </c>
      <c r="N6" s="105"/>
      <c r="O6" s="70"/>
      <c r="P6" s="72"/>
      <c r="Q6" s="73">
        <f t="shared" ref="Q6:Q36" si="0">SUM(B6:P6)</f>
        <v>12150</v>
      </c>
      <c r="R6" s="74"/>
      <c r="S6" s="75"/>
      <c r="T6" s="32"/>
      <c r="U6" s="5"/>
      <c r="V6" s="32"/>
      <c r="W6" s="5"/>
    </row>
    <row r="7" spans="1:24" s="13" customFormat="1">
      <c r="A7" s="68" t="s">
        <v>251</v>
      </c>
      <c r="B7" s="69">
        <v>1200</v>
      </c>
      <c r="C7" s="69"/>
      <c r="D7" s="70"/>
      <c r="E7" s="70"/>
      <c r="F7" s="70"/>
      <c r="G7" s="70"/>
      <c r="I7" s="70"/>
      <c r="J7" s="71">
        <v>30</v>
      </c>
      <c r="K7" s="70"/>
      <c r="L7" s="70"/>
      <c r="M7" s="70"/>
      <c r="N7" s="105"/>
      <c r="O7" s="70"/>
      <c r="P7" s="72"/>
      <c r="Q7" s="73">
        <f t="shared" si="0"/>
        <v>1230</v>
      </c>
      <c r="R7" s="74"/>
      <c r="S7" s="32"/>
      <c r="T7" s="32"/>
      <c r="U7" s="32"/>
      <c r="V7" s="32"/>
      <c r="W7" s="32"/>
    </row>
    <row r="8" spans="1:24" s="13" customFormat="1">
      <c r="A8" s="68" t="s">
        <v>253</v>
      </c>
      <c r="B8" s="76"/>
      <c r="C8" s="69"/>
      <c r="D8" s="77"/>
      <c r="E8" s="77">
        <v>2100</v>
      </c>
      <c r="F8" s="77"/>
      <c r="G8" s="77"/>
      <c r="H8" s="77"/>
      <c r="I8" s="77"/>
      <c r="J8" s="78">
        <v>30</v>
      </c>
      <c r="K8" s="77"/>
      <c r="L8" s="77"/>
      <c r="M8" s="77"/>
      <c r="N8" s="106"/>
      <c r="O8" s="77"/>
      <c r="P8" s="79"/>
      <c r="Q8" s="73">
        <f>SUM(B8:P8)</f>
        <v>2130</v>
      </c>
      <c r="R8" s="74"/>
      <c r="S8" s="9"/>
      <c r="T8" s="9"/>
      <c r="U8" s="5" t="s">
        <v>37</v>
      </c>
      <c r="V8" s="32"/>
      <c r="W8" s="5"/>
    </row>
    <row r="9" spans="1:24" s="13" customFormat="1">
      <c r="A9" s="68" t="s">
        <v>257</v>
      </c>
      <c r="B9" s="76"/>
      <c r="C9" s="69"/>
      <c r="D9" s="77"/>
      <c r="E9" s="77"/>
      <c r="F9" s="77"/>
      <c r="G9" s="77"/>
      <c r="H9" s="77">
        <v>645</v>
      </c>
      <c r="I9" s="77"/>
      <c r="J9" s="78">
        <v>20</v>
      </c>
      <c r="K9" s="77"/>
      <c r="L9" s="77"/>
      <c r="M9" s="77"/>
      <c r="N9" s="106"/>
      <c r="O9" s="77"/>
      <c r="P9" s="79"/>
      <c r="Q9" s="73">
        <f t="shared" si="0"/>
        <v>665</v>
      </c>
      <c r="R9" s="74"/>
      <c r="S9" s="9"/>
      <c r="T9" s="9"/>
      <c r="U9" s="32"/>
      <c r="V9" s="32"/>
      <c r="W9" s="32"/>
    </row>
    <row r="10" spans="1:24" s="13" customFormat="1">
      <c r="A10" s="68" t="s">
        <v>260</v>
      </c>
      <c r="B10" s="76">
        <v>1200</v>
      </c>
      <c r="C10" s="69"/>
      <c r="D10" s="77"/>
      <c r="E10" s="77">
        <v>2590</v>
      </c>
      <c r="F10" s="77"/>
      <c r="G10" s="77"/>
      <c r="H10" s="77"/>
      <c r="I10" s="77"/>
      <c r="J10" s="77">
        <v>80</v>
      </c>
      <c r="K10" s="77"/>
      <c r="L10" s="77"/>
      <c r="M10" s="77"/>
      <c r="N10" s="106"/>
      <c r="O10" s="77">
        <v>355</v>
      </c>
      <c r="P10" s="79"/>
      <c r="Q10" s="73">
        <f t="shared" si="0"/>
        <v>4225</v>
      </c>
      <c r="R10" s="74"/>
      <c r="S10" s="32"/>
      <c r="T10" s="32"/>
      <c r="U10" s="5"/>
      <c r="V10" s="32"/>
      <c r="W10" s="5"/>
    </row>
    <row r="11" spans="1:24" s="13" customFormat="1">
      <c r="A11" s="68" t="s">
        <v>266</v>
      </c>
      <c r="B11" s="76"/>
      <c r="C11" s="69"/>
      <c r="D11" s="77"/>
      <c r="E11" s="77"/>
      <c r="F11" s="77"/>
      <c r="G11" s="77"/>
      <c r="H11" s="77">
        <v>160</v>
      </c>
      <c r="I11" s="77"/>
      <c r="J11" s="77">
        <v>30</v>
      </c>
      <c r="K11" s="77"/>
      <c r="L11" s="77"/>
      <c r="M11" s="77"/>
      <c r="N11" s="106"/>
      <c r="O11" s="77"/>
      <c r="P11" s="79"/>
      <c r="Q11" s="73">
        <f t="shared" si="0"/>
        <v>190</v>
      </c>
      <c r="R11" s="74"/>
      <c r="S11" s="32"/>
      <c r="T11" s="32"/>
      <c r="U11" s="32"/>
      <c r="V11" s="32"/>
      <c r="W11" s="32"/>
    </row>
    <row r="12" spans="1:24" s="13" customFormat="1">
      <c r="A12" s="68" t="s">
        <v>268</v>
      </c>
      <c r="B12" s="76"/>
      <c r="C12" s="69"/>
      <c r="D12" s="77"/>
      <c r="E12" s="77"/>
      <c r="F12" s="77"/>
      <c r="G12" s="77"/>
      <c r="H12" s="77"/>
      <c r="I12" s="77"/>
      <c r="J12" s="77">
        <v>50</v>
      </c>
      <c r="K12" s="77"/>
      <c r="L12" s="77"/>
      <c r="M12" s="77"/>
      <c r="N12" s="106"/>
      <c r="O12" s="77"/>
      <c r="P12" s="79"/>
      <c r="Q12" s="73">
        <f t="shared" si="0"/>
        <v>50</v>
      </c>
      <c r="R12" s="74"/>
      <c r="S12" s="32"/>
      <c r="T12" s="32"/>
      <c r="U12" s="5"/>
      <c r="V12" s="32"/>
      <c r="W12" s="5"/>
    </row>
    <row r="13" spans="1:24" s="13" customFormat="1">
      <c r="A13" s="68" t="s">
        <v>269</v>
      </c>
      <c r="B13" s="76">
        <v>1200</v>
      </c>
      <c r="C13" s="69"/>
      <c r="D13" s="77"/>
      <c r="E13" s="77"/>
      <c r="F13" s="77"/>
      <c r="G13" s="77"/>
      <c r="H13" s="77"/>
      <c r="I13" s="77"/>
      <c r="J13" s="77">
        <v>120</v>
      </c>
      <c r="K13" s="77"/>
      <c r="L13" s="80"/>
      <c r="M13" s="77"/>
      <c r="N13" s="106"/>
      <c r="O13" s="77"/>
      <c r="P13" s="79"/>
      <c r="Q13" s="73">
        <f t="shared" si="0"/>
        <v>1320</v>
      </c>
      <c r="R13" s="74"/>
      <c r="S13" s="75"/>
      <c r="T13" s="32"/>
      <c r="U13" s="32"/>
      <c r="V13" s="32"/>
      <c r="W13" s="32"/>
    </row>
    <row r="14" spans="1:24" s="13" customFormat="1">
      <c r="A14" s="68" t="s">
        <v>272</v>
      </c>
      <c r="B14" s="76"/>
      <c r="C14" s="69"/>
      <c r="D14" s="77"/>
      <c r="E14" s="77">
        <v>100</v>
      </c>
      <c r="F14" s="77"/>
      <c r="G14" s="77"/>
      <c r="H14" s="77">
        <v>115</v>
      </c>
      <c r="I14" s="77"/>
      <c r="J14" s="77">
        <v>175</v>
      </c>
      <c r="K14" s="77"/>
      <c r="L14" s="81"/>
      <c r="M14" s="77"/>
      <c r="N14" s="106"/>
      <c r="O14" s="77"/>
      <c r="P14" s="79"/>
      <c r="Q14" s="73">
        <f t="shared" si="0"/>
        <v>390</v>
      </c>
      <c r="R14" s="74"/>
      <c r="S14" s="82"/>
      <c r="T14" s="32"/>
      <c r="U14" s="5"/>
      <c r="V14" s="32"/>
      <c r="W14" s="5"/>
    </row>
    <row r="15" spans="1:24" s="13" customFormat="1">
      <c r="A15" s="68" t="s">
        <v>273</v>
      </c>
      <c r="B15" s="76"/>
      <c r="C15" s="69"/>
      <c r="D15" s="77"/>
      <c r="E15" s="77"/>
      <c r="F15" s="77"/>
      <c r="G15" s="77"/>
      <c r="H15" s="77">
        <v>70</v>
      </c>
      <c r="I15" s="77"/>
      <c r="J15" s="77">
        <v>85</v>
      </c>
      <c r="K15" s="77"/>
      <c r="L15" s="70"/>
      <c r="M15" s="77"/>
      <c r="N15" s="106"/>
      <c r="O15" s="77"/>
      <c r="P15" s="79"/>
      <c r="Q15" s="73">
        <f t="shared" si="0"/>
        <v>155</v>
      </c>
      <c r="R15" s="74"/>
      <c r="S15" s="6"/>
      <c r="T15" s="32"/>
      <c r="U15" s="32"/>
      <c r="V15" s="32"/>
      <c r="W15" s="32"/>
    </row>
    <row r="16" spans="1:24" s="13" customFormat="1">
      <c r="A16" s="68" t="s">
        <v>277</v>
      </c>
      <c r="B16" s="76">
        <v>1200</v>
      </c>
      <c r="C16" s="69"/>
      <c r="D16" s="77">
        <v>50</v>
      </c>
      <c r="E16" s="77"/>
      <c r="F16" s="79">
        <v>3000</v>
      </c>
      <c r="G16" s="77"/>
      <c r="H16" s="77">
        <v>650</v>
      </c>
      <c r="I16" s="77"/>
      <c r="J16" s="77">
        <v>90</v>
      </c>
      <c r="K16" s="77"/>
      <c r="L16" s="77"/>
      <c r="M16" s="77"/>
      <c r="N16" s="106"/>
      <c r="O16" s="77"/>
      <c r="Q16" s="73">
        <f>SUM(B16:P16)</f>
        <v>4990</v>
      </c>
      <c r="R16" s="74"/>
      <c r="S16" s="6"/>
      <c r="T16" s="32"/>
      <c r="U16" s="5"/>
      <c r="V16" s="32"/>
      <c r="W16" s="5"/>
    </row>
    <row r="17" spans="1:23" s="13" customFormat="1">
      <c r="A17" s="68" t="s">
        <v>294</v>
      </c>
      <c r="B17" s="76"/>
      <c r="C17" s="69"/>
      <c r="D17" s="77"/>
      <c r="E17" s="77"/>
      <c r="F17" s="77"/>
      <c r="G17" s="77"/>
      <c r="H17" s="77">
        <v>6700</v>
      </c>
      <c r="I17" s="77"/>
      <c r="J17" s="77">
        <v>220</v>
      </c>
      <c r="K17" s="77"/>
      <c r="L17" s="77"/>
      <c r="M17" s="77"/>
      <c r="N17" s="106"/>
      <c r="O17" s="79"/>
      <c r="P17" s="79">
        <v>1250</v>
      </c>
      <c r="Q17" s="73">
        <f t="shared" si="0"/>
        <v>8170</v>
      </c>
      <c r="R17" s="74"/>
      <c r="S17" s="6"/>
      <c r="T17" s="32"/>
      <c r="U17" s="32"/>
      <c r="V17" s="32"/>
      <c r="W17" s="32"/>
    </row>
    <row r="18" spans="1:23" s="13" customFormat="1">
      <c r="A18" s="68" t="s">
        <v>296</v>
      </c>
      <c r="B18" s="76">
        <v>200</v>
      </c>
      <c r="C18" s="69"/>
      <c r="D18" s="77"/>
      <c r="E18" s="77"/>
      <c r="F18" s="77"/>
      <c r="G18" s="77">
        <v>150</v>
      </c>
      <c r="H18" s="77"/>
      <c r="I18" s="77"/>
      <c r="J18" s="77">
        <v>60</v>
      </c>
      <c r="K18" s="77"/>
      <c r="L18" s="77"/>
      <c r="M18" s="77"/>
      <c r="N18" s="106">
        <v>160</v>
      </c>
      <c r="O18" s="79"/>
      <c r="P18" s="79"/>
      <c r="Q18" s="73">
        <f t="shared" si="0"/>
        <v>570</v>
      </c>
      <c r="R18" s="74"/>
      <c r="S18" s="6"/>
      <c r="T18" s="32"/>
      <c r="U18" s="5"/>
      <c r="V18" s="32"/>
      <c r="W18" s="5"/>
    </row>
    <row r="19" spans="1:23" s="13" customFormat="1">
      <c r="A19" s="68" t="s">
        <v>297</v>
      </c>
      <c r="B19" s="76">
        <v>1200</v>
      </c>
      <c r="C19" s="69"/>
      <c r="D19" s="77"/>
      <c r="E19" s="77"/>
      <c r="F19" s="77"/>
      <c r="G19" s="77"/>
      <c r="H19" s="77"/>
      <c r="I19" s="77"/>
      <c r="J19" s="77">
        <v>40</v>
      </c>
      <c r="K19" s="77"/>
      <c r="L19" s="77"/>
      <c r="M19" s="77"/>
      <c r="N19" s="107">
        <v>120</v>
      </c>
      <c r="O19" s="79"/>
      <c r="P19" s="79"/>
      <c r="Q19" s="73">
        <f t="shared" si="0"/>
        <v>1360</v>
      </c>
      <c r="R19" s="74"/>
      <c r="S19" s="6"/>
      <c r="T19" s="32"/>
      <c r="U19" s="32"/>
      <c r="V19" s="32"/>
      <c r="W19" s="32"/>
    </row>
    <row r="20" spans="1:23" s="13" customFormat="1">
      <c r="A20" s="68" t="s">
        <v>298</v>
      </c>
      <c r="B20" s="76"/>
      <c r="C20" s="69"/>
      <c r="D20" s="77"/>
      <c r="E20" s="77"/>
      <c r="F20" s="106"/>
      <c r="G20" s="77"/>
      <c r="H20" s="77">
        <v>100</v>
      </c>
      <c r="I20" s="77"/>
      <c r="J20" s="77">
        <v>30</v>
      </c>
      <c r="K20" s="77"/>
      <c r="L20" s="77"/>
      <c r="M20" s="77"/>
      <c r="N20" s="106"/>
      <c r="O20" s="77"/>
      <c r="P20" s="79"/>
      <c r="Q20" s="73">
        <f t="shared" si="0"/>
        <v>130</v>
      </c>
      <c r="R20" s="74"/>
      <c r="S20" s="6"/>
      <c r="T20" s="32"/>
      <c r="U20" s="5"/>
      <c r="V20" s="32"/>
      <c r="W20" s="5"/>
    </row>
    <row r="21" spans="1:23" s="13" customFormat="1">
      <c r="A21" s="68" t="s">
        <v>299</v>
      </c>
      <c r="B21" s="76"/>
      <c r="C21" s="69"/>
      <c r="D21" s="77"/>
      <c r="E21" s="77"/>
      <c r="F21" s="77"/>
      <c r="G21" s="77"/>
      <c r="H21" s="77"/>
      <c r="I21" s="77"/>
      <c r="J21" s="77">
        <v>20</v>
      </c>
      <c r="K21" s="77"/>
      <c r="L21" s="77"/>
      <c r="M21" s="77"/>
      <c r="N21" s="106"/>
      <c r="O21" s="77"/>
      <c r="P21" s="79"/>
      <c r="Q21" s="73">
        <f t="shared" si="0"/>
        <v>20</v>
      </c>
      <c r="R21" s="74"/>
      <c r="S21" s="6"/>
    </row>
    <row r="22" spans="1:23" s="13" customFormat="1">
      <c r="A22" s="68" t="s">
        <v>301</v>
      </c>
      <c r="B22" s="76">
        <v>1200</v>
      </c>
      <c r="C22" s="69"/>
      <c r="D22" s="77"/>
      <c r="E22" s="77">
        <v>50</v>
      </c>
      <c r="F22" s="77"/>
      <c r="G22" s="77"/>
      <c r="H22" s="77"/>
      <c r="I22" s="77"/>
      <c r="J22" s="77">
        <v>20</v>
      </c>
      <c r="K22" s="77"/>
      <c r="L22" s="77"/>
      <c r="M22" s="77"/>
      <c r="N22" s="106"/>
      <c r="O22" s="77"/>
      <c r="P22" s="79"/>
      <c r="Q22" s="73">
        <f t="shared" si="0"/>
        <v>1270</v>
      </c>
      <c r="R22" s="74"/>
      <c r="S22" s="6"/>
    </row>
    <row r="23" spans="1:23" s="84" customFormat="1">
      <c r="A23" s="68" t="s">
        <v>302</v>
      </c>
      <c r="B23" s="76"/>
      <c r="C23" s="69"/>
      <c r="D23" s="77"/>
      <c r="E23" s="77"/>
      <c r="F23" s="77"/>
      <c r="G23" s="77"/>
      <c r="H23" s="77"/>
      <c r="I23" s="77"/>
      <c r="J23" s="77">
        <v>20</v>
      </c>
      <c r="K23" s="77"/>
      <c r="L23" s="77"/>
      <c r="M23" s="77"/>
      <c r="N23" s="106"/>
      <c r="O23" s="77"/>
      <c r="P23" s="79"/>
      <c r="Q23" s="73">
        <f t="shared" si="0"/>
        <v>20</v>
      </c>
      <c r="R23" s="83"/>
      <c r="S23" s="6"/>
    </row>
    <row r="24" spans="1:23" s="13" customFormat="1">
      <c r="A24" s="68" t="s">
        <v>305</v>
      </c>
      <c r="B24" s="76"/>
      <c r="C24" s="69"/>
      <c r="D24" s="77"/>
      <c r="E24" s="77"/>
      <c r="F24" s="77"/>
      <c r="G24" s="77"/>
      <c r="H24" s="77"/>
      <c r="I24" s="77"/>
      <c r="J24" s="77">
        <v>20</v>
      </c>
      <c r="K24" s="77"/>
      <c r="L24" s="77"/>
      <c r="M24" s="77"/>
      <c r="N24" s="106"/>
      <c r="O24" s="77"/>
      <c r="P24" s="79"/>
      <c r="Q24" s="73">
        <f t="shared" si="0"/>
        <v>20</v>
      </c>
      <c r="R24" s="74"/>
      <c r="W24" s="85"/>
    </row>
    <row r="25" spans="1:23" s="84" customFormat="1">
      <c r="A25" s="68" t="s">
        <v>310</v>
      </c>
      <c r="B25" s="76">
        <v>600</v>
      </c>
      <c r="C25" s="69"/>
      <c r="D25" s="77"/>
      <c r="E25" s="77"/>
      <c r="F25" s="77"/>
      <c r="G25" s="77"/>
      <c r="H25" s="77"/>
      <c r="I25" s="77"/>
      <c r="J25" s="77">
        <v>20</v>
      </c>
      <c r="K25" s="77"/>
      <c r="L25" s="77"/>
      <c r="M25" s="77"/>
      <c r="N25" s="106"/>
      <c r="O25" s="77"/>
      <c r="P25" s="79"/>
      <c r="Q25" s="73">
        <f t="shared" si="0"/>
        <v>620</v>
      </c>
      <c r="R25" s="83"/>
      <c r="S25" s="13"/>
    </row>
    <row r="26" spans="1:23" s="13" customFormat="1">
      <c r="A26" s="68" t="s">
        <v>312</v>
      </c>
      <c r="B26" s="76">
        <v>600</v>
      </c>
      <c r="C26" s="69"/>
      <c r="D26" s="77"/>
      <c r="E26" s="77">
        <v>120</v>
      </c>
      <c r="F26" s="77"/>
      <c r="G26" s="77"/>
      <c r="H26" s="77">
        <v>70</v>
      </c>
      <c r="I26" s="77"/>
      <c r="J26" s="77">
        <v>65</v>
      </c>
      <c r="K26" s="77"/>
      <c r="L26" s="77"/>
      <c r="M26" s="77"/>
      <c r="N26" s="106"/>
      <c r="O26" s="77"/>
      <c r="P26" s="79"/>
      <c r="Q26" s="73">
        <f t="shared" si="0"/>
        <v>855</v>
      </c>
      <c r="R26" s="74"/>
    </row>
    <row r="27" spans="1:23" s="13" customFormat="1">
      <c r="A27" s="68"/>
      <c r="B27" s="76"/>
      <c r="C27" s="69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106"/>
      <c r="O27" s="77"/>
      <c r="P27" s="79"/>
      <c r="Q27" s="73">
        <f t="shared" si="0"/>
        <v>0</v>
      </c>
      <c r="R27" s="74"/>
    </row>
    <row r="28" spans="1:23" s="13" customFormat="1">
      <c r="A28" s="68"/>
      <c r="B28" s="76"/>
      <c r="C28" s="69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106"/>
      <c r="O28" s="77"/>
      <c r="P28" s="79"/>
      <c r="Q28" s="73">
        <f t="shared" si="0"/>
        <v>0</v>
      </c>
      <c r="R28" s="74"/>
    </row>
    <row r="29" spans="1:23" s="13" customFormat="1">
      <c r="A29" s="68"/>
      <c r="B29" s="76"/>
      <c r="C29" s="69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106"/>
      <c r="O29" s="77"/>
      <c r="P29" s="79"/>
      <c r="Q29" s="73">
        <f t="shared" si="0"/>
        <v>0</v>
      </c>
      <c r="R29" s="74"/>
    </row>
    <row r="30" spans="1:23" s="13" customFormat="1">
      <c r="A30" s="68"/>
      <c r="B30" s="76"/>
      <c r="C30" s="69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106"/>
      <c r="O30" s="77"/>
      <c r="P30" s="79"/>
      <c r="Q30" s="73">
        <f t="shared" si="0"/>
        <v>0</v>
      </c>
      <c r="R30" s="74"/>
      <c r="S30" s="210" t="s">
        <v>39</v>
      </c>
      <c r="T30" s="59"/>
      <c r="U30" s="59"/>
      <c r="V30" s="59"/>
    </row>
    <row r="31" spans="1:23" s="13" customFormat="1">
      <c r="A31" s="68"/>
      <c r="B31" s="76"/>
      <c r="C31" s="69"/>
      <c r="D31" s="77"/>
      <c r="E31" s="77"/>
      <c r="F31" s="77"/>
      <c r="G31" s="77"/>
      <c r="H31" s="77"/>
      <c r="I31" s="77"/>
      <c r="J31" s="86"/>
      <c r="K31" s="77"/>
      <c r="L31" s="77"/>
      <c r="M31" s="77"/>
      <c r="N31" s="106"/>
      <c r="O31" s="77"/>
      <c r="P31" s="79"/>
      <c r="Q31" s="73">
        <f t="shared" si="0"/>
        <v>0</v>
      </c>
      <c r="R31" s="74"/>
      <c r="S31"/>
      <c r="T31"/>
      <c r="U31"/>
      <c r="V31"/>
    </row>
    <row r="32" spans="1:23" s="84" customFormat="1">
      <c r="A32" s="68"/>
      <c r="B32" s="76"/>
      <c r="C32" s="69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106"/>
      <c r="O32" s="77"/>
      <c r="P32" s="79"/>
      <c r="Q32" s="73">
        <f t="shared" si="0"/>
        <v>0</v>
      </c>
      <c r="R32" s="83"/>
      <c r="S32"/>
      <c r="T32"/>
      <c r="U32"/>
      <c r="V32"/>
    </row>
    <row r="33" spans="1:22" s="13" customFormat="1">
      <c r="A33" s="68"/>
      <c r="B33" s="76"/>
      <c r="C33" s="69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106"/>
      <c r="O33" s="77"/>
      <c r="P33" s="79"/>
      <c r="Q33" s="73">
        <f t="shared" si="0"/>
        <v>0</v>
      </c>
      <c r="R33" s="74"/>
      <c r="S33"/>
      <c r="T33"/>
      <c r="U33"/>
      <c r="V33"/>
    </row>
    <row r="34" spans="1:22" s="13" customFormat="1">
      <c r="A34" s="68"/>
      <c r="B34" s="76"/>
      <c r="C34" s="69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106"/>
      <c r="O34" s="77"/>
      <c r="P34" s="79"/>
      <c r="Q34" s="73">
        <f t="shared" si="0"/>
        <v>0</v>
      </c>
      <c r="R34" s="74"/>
      <c r="S34"/>
      <c r="T34"/>
      <c r="U34"/>
      <c r="V34"/>
    </row>
    <row r="35" spans="1:22" s="13" customFormat="1">
      <c r="A35" s="68"/>
      <c r="B35" s="76"/>
      <c r="C35" s="69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106"/>
      <c r="O35" s="77"/>
      <c r="P35" s="79"/>
      <c r="Q35" s="73">
        <f t="shared" si="0"/>
        <v>0</v>
      </c>
      <c r="R35" s="74"/>
      <c r="S35"/>
      <c r="T35"/>
      <c r="U35"/>
      <c r="V35"/>
    </row>
    <row r="36" spans="1:22" s="13" customFormat="1" ht="13.5" thickBot="1">
      <c r="A36" s="68"/>
      <c r="B36" s="87"/>
      <c r="C36" s="88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108"/>
      <c r="O36" s="89"/>
      <c r="P36" s="90"/>
      <c r="Q36" s="73">
        <f t="shared" si="0"/>
        <v>0</v>
      </c>
      <c r="R36" s="74"/>
      <c r="S36"/>
      <c r="T36"/>
      <c r="U36"/>
      <c r="V36"/>
    </row>
    <row r="37" spans="1:22" s="59" customFormat="1" ht="13.5" thickBot="1">
      <c r="A37" s="91" t="s">
        <v>38</v>
      </c>
      <c r="B37" s="92">
        <f>SUM(B6:B36)</f>
        <v>8600</v>
      </c>
      <c r="C37" s="93">
        <f t="shared" ref="C37:P37" si="1">SUM(C6:C36)</f>
        <v>0</v>
      </c>
      <c r="D37" s="93">
        <f t="shared" si="1"/>
        <v>50</v>
      </c>
      <c r="E37" s="93">
        <f t="shared" si="1"/>
        <v>5060</v>
      </c>
      <c r="F37" s="93">
        <f t="shared" si="1"/>
        <v>3000</v>
      </c>
      <c r="G37" s="93">
        <f>SUM(G6:G36)</f>
        <v>150</v>
      </c>
      <c r="H37" s="93">
        <f t="shared" si="1"/>
        <v>9810</v>
      </c>
      <c r="I37" s="93">
        <f t="shared" si="1"/>
        <v>0</v>
      </c>
      <c r="J37" s="93">
        <f t="shared" si="1"/>
        <v>1265</v>
      </c>
      <c r="K37" s="93">
        <f t="shared" si="1"/>
        <v>4000</v>
      </c>
      <c r="L37" s="93">
        <f t="shared" si="1"/>
        <v>0</v>
      </c>
      <c r="M37" s="93">
        <f t="shared" si="1"/>
        <v>6710</v>
      </c>
      <c r="N37" s="109">
        <f t="shared" si="1"/>
        <v>280</v>
      </c>
      <c r="O37" s="93">
        <f t="shared" si="1"/>
        <v>355</v>
      </c>
      <c r="P37" s="94">
        <f t="shared" si="1"/>
        <v>1250</v>
      </c>
      <c r="Q37" s="95">
        <f>SUM(Q6:Q36)</f>
        <v>40530</v>
      </c>
      <c r="S37" s="224"/>
      <c r="T37" s="224"/>
      <c r="U37" s="224"/>
      <c r="V37" s="224"/>
    </row>
    <row r="38" spans="1:22">
      <c r="A38" s="96" t="s">
        <v>12</v>
      </c>
      <c r="B38" s="97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9"/>
      <c r="P38" s="99"/>
      <c r="Q38" s="100"/>
    </row>
    <row r="39" spans="1:22">
      <c r="F39" s="101"/>
      <c r="G39" s="101"/>
      <c r="H39" s="101"/>
      <c r="I39" s="101"/>
      <c r="J39" s="101"/>
      <c r="R39" t="s">
        <v>12</v>
      </c>
    </row>
    <row r="40" spans="1:22">
      <c r="A40" s="14"/>
      <c r="B40" s="102"/>
      <c r="C40" s="101"/>
      <c r="D40" s="101"/>
      <c r="E40" s="101"/>
    </row>
    <row r="41" spans="1:22">
      <c r="A41" s="14"/>
      <c r="B41" s="102"/>
      <c r="C41" s="101"/>
      <c r="D41" s="101"/>
      <c r="E41" s="101"/>
    </row>
    <row r="42" spans="1:22">
      <c r="A42" s="14"/>
      <c r="B42" s="102"/>
      <c r="C42" s="101"/>
      <c r="D42" s="101"/>
      <c r="E42" s="101"/>
    </row>
    <row r="43" spans="1:22">
      <c r="A43" s="14"/>
      <c r="B43" s="102"/>
      <c r="C43" s="101"/>
      <c r="D43" s="101"/>
      <c r="E43" s="101"/>
    </row>
    <row r="44" spans="1:22" s="224" customFormat="1">
      <c r="A44" s="224" t="s">
        <v>59</v>
      </c>
      <c r="S44"/>
      <c r="T44"/>
      <c r="U44"/>
      <c r="V44"/>
    </row>
    <row r="45" spans="1:22">
      <c r="A45" s="14"/>
      <c r="B45" s="102"/>
      <c r="C45" s="101"/>
      <c r="D45" s="101"/>
      <c r="E45" s="101"/>
    </row>
    <row r="46" spans="1:22">
      <c r="A46" s="14"/>
      <c r="B46" s="102"/>
      <c r="C46" s="101"/>
      <c r="D46" s="101"/>
      <c r="E46" s="101"/>
    </row>
    <row r="47" spans="1:22">
      <c r="A47" s="14"/>
      <c r="B47" s="102"/>
      <c r="C47" s="101"/>
      <c r="D47" s="101"/>
      <c r="E47" s="101"/>
    </row>
    <row r="48" spans="1:22">
      <c r="A48" s="14"/>
      <c r="B48" s="102"/>
      <c r="C48" s="101"/>
      <c r="D48" s="101"/>
      <c r="E48" s="101"/>
    </row>
    <row r="49" spans="1:5">
      <c r="A49" s="14"/>
      <c r="B49" s="102"/>
      <c r="C49" s="101"/>
      <c r="D49" s="101"/>
      <c r="E49" s="101"/>
    </row>
    <row r="50" spans="1:5">
      <c r="A50" s="14"/>
      <c r="B50" s="102"/>
      <c r="C50" s="101"/>
      <c r="D50" s="101"/>
      <c r="E50" s="101"/>
    </row>
    <row r="51" spans="1:5">
      <c r="A51" s="14"/>
      <c r="B51" s="102"/>
      <c r="C51" s="101"/>
      <c r="D51" s="101"/>
      <c r="E51" s="101"/>
    </row>
    <row r="52" spans="1:5">
      <c r="A52" s="14"/>
      <c r="B52" s="102"/>
      <c r="C52" s="101"/>
      <c r="D52" s="101"/>
      <c r="E52" s="101"/>
    </row>
    <row r="53" spans="1:5">
      <c r="A53" s="14"/>
      <c r="B53" s="102"/>
      <c r="C53" s="101"/>
      <c r="D53" s="101"/>
      <c r="E53" s="101"/>
    </row>
    <row r="54" spans="1:5">
      <c r="A54" s="14"/>
      <c r="B54" s="102"/>
      <c r="C54" s="101"/>
      <c r="D54" s="101"/>
      <c r="E54" s="101"/>
    </row>
    <row r="55" spans="1:5">
      <c r="A55" s="14"/>
      <c r="B55" s="102"/>
      <c r="C55" s="101"/>
      <c r="D55" s="101"/>
      <c r="E55" s="101"/>
    </row>
    <row r="56" spans="1:5">
      <c r="A56" s="14"/>
      <c r="B56" s="102"/>
      <c r="C56" s="101"/>
      <c r="D56" s="101"/>
      <c r="E56" s="101"/>
    </row>
    <row r="57" spans="1:5">
      <c r="A57" s="14"/>
      <c r="B57" s="102"/>
      <c r="C57" s="101"/>
      <c r="D57" s="101"/>
      <c r="E57" s="101"/>
    </row>
    <row r="58" spans="1:5">
      <c r="A58" s="14"/>
      <c r="B58" s="102"/>
      <c r="C58" s="101"/>
      <c r="D58" s="101"/>
      <c r="E58" s="101"/>
    </row>
    <row r="59" spans="1:5">
      <c r="A59" s="14"/>
      <c r="B59" s="102"/>
      <c r="C59" s="101"/>
      <c r="D59" s="101"/>
      <c r="E59" s="101"/>
    </row>
    <row r="60" spans="1:5">
      <c r="A60" s="14"/>
      <c r="B60" s="102"/>
      <c r="C60" s="101"/>
      <c r="D60" s="101"/>
      <c r="E60" s="101"/>
    </row>
    <row r="61" spans="1:5">
      <c r="A61" s="14"/>
      <c r="B61" s="102"/>
      <c r="C61" s="101"/>
      <c r="D61" s="101"/>
      <c r="E61" s="101"/>
    </row>
    <row r="62" spans="1:5">
      <c r="A62" s="14"/>
      <c r="B62" s="102"/>
      <c r="C62" s="101"/>
      <c r="D62" s="101"/>
      <c r="E62" s="101"/>
    </row>
    <row r="63" spans="1:5">
      <c r="A63" s="14"/>
      <c r="B63" s="102"/>
      <c r="C63" s="101"/>
      <c r="D63" s="101"/>
      <c r="E63" s="101"/>
    </row>
    <row r="64" spans="1:5">
      <c r="A64" s="14"/>
      <c r="B64" s="102"/>
      <c r="C64" s="101"/>
      <c r="D64" s="101"/>
      <c r="E64" s="101"/>
    </row>
    <row r="65" spans="1:5">
      <c r="A65" s="14"/>
      <c r="B65" s="102"/>
      <c r="C65" s="101"/>
      <c r="D65" s="101"/>
      <c r="E65" s="101"/>
    </row>
    <row r="66" spans="1:5">
      <c r="A66" s="14"/>
      <c r="B66" s="102"/>
      <c r="C66" s="101"/>
      <c r="D66" s="101"/>
      <c r="E66" s="101"/>
    </row>
    <row r="67" spans="1:5">
      <c r="A67" s="14"/>
      <c r="B67" s="102"/>
      <c r="C67" s="101"/>
      <c r="D67" s="101"/>
      <c r="E67" s="101"/>
    </row>
    <row r="68" spans="1:5">
      <c r="A68" s="14"/>
      <c r="B68" s="102"/>
      <c r="C68" s="101"/>
      <c r="D68" s="101"/>
      <c r="E68" s="101"/>
    </row>
    <row r="69" spans="1:5">
      <c r="A69" s="14"/>
      <c r="B69" s="102"/>
      <c r="C69" s="101"/>
      <c r="D69" s="101"/>
      <c r="E69" s="101"/>
    </row>
    <row r="70" spans="1:5">
      <c r="A70" s="14"/>
      <c r="B70" s="102"/>
      <c r="C70" s="101"/>
      <c r="D70" s="101"/>
      <c r="E70" s="101"/>
    </row>
    <row r="71" spans="1:5">
      <c r="A71" s="14"/>
      <c r="B71" s="102"/>
      <c r="C71" s="101"/>
      <c r="D71" s="101"/>
      <c r="E71" s="101"/>
    </row>
    <row r="72" spans="1:5">
      <c r="A72" s="14"/>
      <c r="B72" s="102"/>
      <c r="C72" s="101"/>
      <c r="D72" s="101"/>
      <c r="E72" s="101"/>
    </row>
    <row r="73" spans="1:5">
      <c r="A73" s="14"/>
      <c r="B73" s="102"/>
      <c r="C73" s="101"/>
      <c r="D73" s="101"/>
      <c r="E73" s="101"/>
    </row>
    <row r="74" spans="1:5">
      <c r="A74" s="14"/>
      <c r="B74" s="102"/>
      <c r="C74" s="101"/>
      <c r="D74" s="101"/>
      <c r="E74" s="101"/>
    </row>
    <row r="75" spans="1:5">
      <c r="A75" s="14"/>
      <c r="B75" s="102"/>
      <c r="C75" s="101"/>
      <c r="D75" s="101"/>
      <c r="E75" s="101"/>
    </row>
    <row r="76" spans="1:5">
      <c r="A76" s="14"/>
      <c r="B76" s="102"/>
      <c r="C76" s="101"/>
      <c r="D76" s="101"/>
      <c r="E76" s="101"/>
    </row>
    <row r="77" spans="1:5">
      <c r="A77" s="14"/>
      <c r="B77" s="102"/>
      <c r="C77" s="101"/>
      <c r="D77" s="101"/>
      <c r="E77" s="101"/>
    </row>
    <row r="78" spans="1:5">
      <c r="A78" s="14"/>
      <c r="B78" s="102"/>
      <c r="C78" s="101"/>
      <c r="D78" s="101"/>
      <c r="E78" s="101"/>
    </row>
    <row r="79" spans="1:5">
      <c r="A79" s="14"/>
      <c r="B79" s="102"/>
      <c r="C79" s="101"/>
      <c r="D79" s="101"/>
      <c r="E79" s="101"/>
    </row>
    <row r="80" spans="1:5">
      <c r="A80" s="14"/>
      <c r="B80" s="102"/>
      <c r="C80" s="101"/>
      <c r="D80" s="101"/>
      <c r="E80" s="101"/>
    </row>
    <row r="81" spans="1:5">
      <c r="A81" s="14"/>
      <c r="B81" s="102"/>
      <c r="C81" s="101"/>
      <c r="D81" s="101"/>
      <c r="E81" s="101"/>
    </row>
    <row r="82" spans="1:5">
      <c r="A82" s="14"/>
      <c r="B82" s="102"/>
      <c r="C82" s="101"/>
      <c r="D82" s="101"/>
      <c r="E82" s="101"/>
    </row>
    <row r="83" spans="1:5">
      <c r="A83" s="14"/>
      <c r="B83" s="102"/>
      <c r="C83" s="101"/>
      <c r="D83" s="101"/>
      <c r="E83" s="101"/>
    </row>
    <row r="84" spans="1:5">
      <c r="A84" s="14"/>
      <c r="B84" s="102"/>
      <c r="C84" s="101"/>
      <c r="D84" s="101"/>
      <c r="E84" s="101"/>
    </row>
    <row r="85" spans="1:5">
      <c r="A85" s="14"/>
      <c r="B85" s="102"/>
      <c r="C85" s="101"/>
      <c r="D85" s="101"/>
      <c r="E85" s="101"/>
    </row>
    <row r="86" spans="1:5">
      <c r="A86" s="14"/>
      <c r="B86" s="102"/>
      <c r="C86" s="101"/>
      <c r="D86" s="101"/>
      <c r="E86" s="101"/>
    </row>
    <row r="87" spans="1:5">
      <c r="A87" s="14"/>
      <c r="B87" s="102"/>
      <c r="C87" s="101"/>
      <c r="D87" s="101"/>
      <c r="E87" s="101"/>
    </row>
    <row r="88" spans="1:5">
      <c r="A88" s="14"/>
      <c r="B88" s="102"/>
      <c r="C88" s="101"/>
      <c r="D88" s="101"/>
      <c r="E88" s="101"/>
    </row>
    <row r="89" spans="1:5">
      <c r="A89" s="14"/>
      <c r="B89" s="102"/>
      <c r="C89" s="101"/>
      <c r="D89" s="101"/>
      <c r="E89" s="101"/>
    </row>
    <row r="90" spans="1:5">
      <c r="A90" s="14"/>
      <c r="B90" s="102"/>
      <c r="C90" s="101"/>
      <c r="D90" s="101"/>
      <c r="E90" s="101"/>
    </row>
    <row r="91" spans="1:5">
      <c r="A91" s="14"/>
      <c r="B91" s="102"/>
      <c r="C91" s="101"/>
      <c r="D91" s="101"/>
      <c r="E91" s="101"/>
    </row>
    <row r="92" spans="1:5">
      <c r="A92" s="14"/>
      <c r="B92" s="102"/>
      <c r="C92" s="101"/>
      <c r="D92" s="101"/>
      <c r="E92" s="101"/>
    </row>
    <row r="93" spans="1:5">
      <c r="A93" s="14"/>
      <c r="B93" s="102"/>
      <c r="C93" s="101"/>
      <c r="D93" s="101"/>
      <c r="E93" s="101"/>
    </row>
    <row r="94" spans="1:5">
      <c r="A94" s="14"/>
      <c r="B94" s="102"/>
      <c r="C94" s="101"/>
      <c r="D94" s="101"/>
      <c r="E94" s="101"/>
    </row>
    <row r="95" spans="1:5">
      <c r="A95" s="14"/>
      <c r="B95" s="102"/>
      <c r="C95" s="101"/>
      <c r="D95" s="101"/>
      <c r="E95" s="101"/>
    </row>
    <row r="96" spans="1:5">
      <c r="A96" s="14"/>
      <c r="B96" s="102"/>
      <c r="C96" s="101"/>
      <c r="D96" s="101"/>
      <c r="E96" s="101"/>
    </row>
    <row r="97" spans="1:5">
      <c r="A97" s="14"/>
      <c r="B97" s="102"/>
      <c r="C97" s="101"/>
      <c r="D97" s="101"/>
      <c r="E97" s="101"/>
    </row>
    <row r="98" spans="1:5">
      <c r="A98" s="14"/>
      <c r="B98" s="102"/>
      <c r="C98" s="101"/>
      <c r="D98" s="101"/>
      <c r="E98" s="101"/>
    </row>
    <row r="99" spans="1:5">
      <c r="A99" s="14"/>
      <c r="B99" s="102"/>
      <c r="C99" s="101"/>
      <c r="D99" s="101"/>
      <c r="E99" s="101"/>
    </row>
    <row r="100" spans="1:5">
      <c r="A100" s="14"/>
      <c r="B100" s="102"/>
      <c r="C100" s="101"/>
      <c r="D100" s="101"/>
      <c r="E100" s="101"/>
    </row>
    <row r="101" spans="1:5">
      <c r="A101" s="14"/>
      <c r="B101" s="102"/>
      <c r="C101" s="101"/>
      <c r="D101" s="101"/>
      <c r="E101" s="101"/>
    </row>
    <row r="102" spans="1:5">
      <c r="A102" s="14"/>
      <c r="B102" s="102"/>
      <c r="C102" s="101"/>
      <c r="D102" s="101"/>
      <c r="E102" s="101"/>
    </row>
    <row r="103" spans="1:5">
      <c r="A103" s="14"/>
      <c r="B103" s="102"/>
      <c r="C103" s="101"/>
      <c r="D103" s="101"/>
      <c r="E103" s="101"/>
    </row>
    <row r="104" spans="1:5">
      <c r="A104" s="14"/>
      <c r="B104" s="102"/>
      <c r="C104" s="101"/>
      <c r="D104" s="101"/>
      <c r="E104" s="101"/>
    </row>
    <row r="105" spans="1:5">
      <c r="A105" s="14"/>
      <c r="B105" s="102"/>
      <c r="C105" s="101"/>
      <c r="D105" s="101"/>
      <c r="E105" s="101"/>
    </row>
    <row r="106" spans="1:5">
      <c r="A106" s="14"/>
      <c r="B106" s="102"/>
      <c r="C106" s="101"/>
      <c r="D106" s="101"/>
      <c r="E106" s="101"/>
    </row>
    <row r="107" spans="1:5">
      <c r="A107" s="14"/>
      <c r="B107" s="102"/>
      <c r="C107" s="101"/>
      <c r="D107" s="101"/>
      <c r="E107" s="101"/>
    </row>
    <row r="108" spans="1:5">
      <c r="A108" s="14"/>
      <c r="B108" s="102"/>
      <c r="C108" s="101"/>
      <c r="D108" s="101"/>
      <c r="E108" s="101"/>
    </row>
    <row r="109" spans="1:5">
      <c r="A109" s="14"/>
      <c r="B109" s="102"/>
      <c r="C109" s="101"/>
      <c r="D109" s="101"/>
      <c r="E109" s="101"/>
    </row>
    <row r="110" spans="1:5">
      <c r="A110" s="14"/>
      <c r="B110" s="102"/>
      <c r="C110" s="101"/>
      <c r="D110" s="101"/>
      <c r="E110" s="101"/>
    </row>
    <row r="111" spans="1:5">
      <c r="A111" s="14"/>
      <c r="B111" s="102"/>
      <c r="C111" s="101"/>
      <c r="D111" s="101"/>
      <c r="E111" s="101"/>
    </row>
    <row r="112" spans="1:5">
      <c r="A112" s="14"/>
      <c r="B112" s="102"/>
      <c r="C112" s="101"/>
      <c r="D112" s="101"/>
      <c r="E112" s="101"/>
    </row>
    <row r="113" spans="1:5">
      <c r="A113" s="14"/>
      <c r="B113" s="102"/>
      <c r="C113" s="101"/>
      <c r="D113" s="101"/>
      <c r="E113" s="101"/>
    </row>
    <row r="114" spans="1:5">
      <c r="A114" s="14"/>
      <c r="B114" s="102"/>
      <c r="C114" s="101"/>
      <c r="D114" s="101"/>
      <c r="E114" s="101"/>
    </row>
    <row r="115" spans="1:5">
      <c r="A115" s="14"/>
      <c r="B115" s="102"/>
      <c r="C115" s="101"/>
      <c r="D115" s="101"/>
      <c r="E115" s="101"/>
    </row>
    <row r="116" spans="1:5">
      <c r="A116" s="14"/>
      <c r="B116" s="102"/>
      <c r="C116" s="101"/>
      <c r="D116" s="101"/>
      <c r="E116" s="101"/>
    </row>
    <row r="117" spans="1:5">
      <c r="A117" s="14"/>
      <c r="B117" s="102"/>
      <c r="C117" s="101"/>
      <c r="D117" s="101"/>
      <c r="E117" s="101"/>
    </row>
    <row r="118" spans="1:5">
      <c r="A118" s="14"/>
      <c r="B118" s="102"/>
      <c r="C118" s="101"/>
      <c r="D118" s="101"/>
      <c r="E118" s="101"/>
    </row>
    <row r="119" spans="1:5">
      <c r="A119" s="14"/>
      <c r="B119" s="102"/>
      <c r="C119" s="101"/>
      <c r="D119" s="101"/>
      <c r="E119" s="101"/>
    </row>
    <row r="120" spans="1:5">
      <c r="A120" s="14"/>
      <c r="B120" s="102"/>
      <c r="C120" s="101"/>
      <c r="D120" s="101"/>
      <c r="E120" s="101"/>
    </row>
    <row r="121" spans="1:5">
      <c r="A121" s="14"/>
      <c r="B121" s="102"/>
      <c r="C121" s="101"/>
      <c r="D121" s="101"/>
      <c r="E121" s="101"/>
    </row>
    <row r="122" spans="1:5">
      <c r="A122" s="14"/>
      <c r="B122" s="102"/>
      <c r="C122" s="101"/>
      <c r="D122" s="101"/>
      <c r="E122" s="101"/>
    </row>
    <row r="123" spans="1:5">
      <c r="A123" s="14"/>
      <c r="B123" s="102"/>
      <c r="C123" s="101"/>
      <c r="D123" s="101"/>
      <c r="E123" s="101"/>
    </row>
    <row r="124" spans="1:5">
      <c r="A124" s="14"/>
      <c r="B124" s="102"/>
      <c r="C124" s="101"/>
      <c r="D124" s="101"/>
      <c r="E124" s="101"/>
    </row>
    <row r="125" spans="1:5">
      <c r="A125" s="14"/>
      <c r="B125" s="102"/>
      <c r="C125" s="101"/>
      <c r="D125" s="101"/>
      <c r="E125" s="101"/>
    </row>
    <row r="126" spans="1:5">
      <c r="A126" s="14"/>
      <c r="B126" s="102"/>
      <c r="C126" s="101"/>
      <c r="D126" s="101"/>
      <c r="E126" s="101"/>
    </row>
    <row r="127" spans="1:5">
      <c r="A127" s="14"/>
      <c r="B127" s="102"/>
      <c r="C127" s="101"/>
      <c r="D127" s="101"/>
      <c r="E127" s="101"/>
    </row>
    <row r="128" spans="1:5">
      <c r="A128" s="14"/>
      <c r="B128" s="102"/>
      <c r="C128" s="101"/>
      <c r="D128" s="101"/>
      <c r="E128" s="101"/>
    </row>
    <row r="129" spans="1:5">
      <c r="A129" s="14"/>
      <c r="B129" s="102"/>
      <c r="C129" s="101"/>
      <c r="D129" s="101"/>
      <c r="E129" s="101"/>
    </row>
    <row r="130" spans="1:5">
      <c r="A130" s="14"/>
      <c r="B130" s="102"/>
      <c r="C130" s="101"/>
      <c r="D130" s="101"/>
      <c r="E130" s="101"/>
    </row>
    <row r="131" spans="1:5">
      <c r="A131" s="14"/>
      <c r="B131" s="102"/>
      <c r="C131" s="101"/>
      <c r="D131" s="101"/>
      <c r="E131" s="101"/>
    </row>
    <row r="132" spans="1:5">
      <c r="A132" s="14"/>
      <c r="B132" s="102"/>
      <c r="C132" s="101"/>
      <c r="D132" s="101"/>
      <c r="E132" s="101"/>
    </row>
    <row r="133" spans="1:5">
      <c r="A133" s="14"/>
      <c r="B133" s="102"/>
      <c r="C133" s="101"/>
      <c r="D133" s="101"/>
      <c r="E133" s="101"/>
    </row>
    <row r="134" spans="1:5">
      <c r="A134" s="14"/>
      <c r="B134" s="102"/>
      <c r="C134" s="101"/>
      <c r="D134" s="101"/>
      <c r="E134" s="101"/>
    </row>
    <row r="135" spans="1:5">
      <c r="A135" s="14"/>
      <c r="B135" s="102"/>
      <c r="C135" s="101"/>
      <c r="D135" s="101"/>
      <c r="E135" s="101"/>
    </row>
    <row r="136" spans="1:5">
      <c r="A136" s="14"/>
      <c r="B136" s="102"/>
      <c r="C136" s="101"/>
      <c r="D136" s="101"/>
      <c r="E136" s="101"/>
    </row>
    <row r="137" spans="1:5">
      <c r="A137" s="14"/>
      <c r="B137" s="102"/>
      <c r="C137" s="101"/>
      <c r="D137" s="101"/>
      <c r="E137" s="101"/>
    </row>
    <row r="138" spans="1:5">
      <c r="A138" s="14"/>
      <c r="B138" s="102"/>
      <c r="C138" s="101"/>
      <c r="D138" s="101"/>
      <c r="E138" s="101"/>
    </row>
    <row r="139" spans="1:5">
      <c r="A139" s="14"/>
      <c r="B139" s="102"/>
      <c r="C139" s="101"/>
      <c r="D139" s="101"/>
      <c r="E139" s="101"/>
    </row>
    <row r="140" spans="1:5">
      <c r="A140" s="14"/>
      <c r="B140" s="102"/>
      <c r="C140" s="101"/>
      <c r="D140" s="101"/>
      <c r="E140" s="101"/>
    </row>
    <row r="141" spans="1:5">
      <c r="A141" s="14"/>
      <c r="B141" s="102"/>
      <c r="C141" s="101"/>
      <c r="D141" s="101"/>
      <c r="E141" s="101"/>
    </row>
    <row r="142" spans="1:5">
      <c r="A142" s="14"/>
      <c r="B142" s="102"/>
      <c r="C142" s="101"/>
      <c r="D142" s="101"/>
      <c r="E142" s="101"/>
    </row>
    <row r="143" spans="1:5">
      <c r="A143" s="14"/>
      <c r="B143" s="102"/>
      <c r="C143" s="101"/>
      <c r="D143" s="101"/>
      <c r="E143" s="101"/>
    </row>
    <row r="144" spans="1:5">
      <c r="A144" s="14"/>
      <c r="B144" s="102"/>
      <c r="C144" s="101"/>
      <c r="D144" s="101"/>
      <c r="E144" s="101"/>
    </row>
    <row r="145" spans="1:5">
      <c r="A145" s="14"/>
      <c r="B145" s="102"/>
      <c r="C145" s="101"/>
      <c r="D145" s="101"/>
      <c r="E145" s="101"/>
    </row>
    <row r="146" spans="1:5">
      <c r="A146" s="14"/>
      <c r="B146" s="102"/>
      <c r="C146" s="101"/>
      <c r="D146" s="101"/>
      <c r="E146" s="101"/>
    </row>
    <row r="147" spans="1:5">
      <c r="A147" s="14"/>
      <c r="B147" s="102"/>
      <c r="C147" s="101"/>
      <c r="D147" s="101"/>
      <c r="E147" s="101"/>
    </row>
    <row r="148" spans="1:5">
      <c r="A148" s="14"/>
      <c r="B148" s="102"/>
      <c r="C148" s="101"/>
      <c r="D148" s="101"/>
      <c r="E148" s="101"/>
    </row>
    <row r="149" spans="1:5">
      <c r="A149" s="14"/>
      <c r="B149" s="102"/>
      <c r="C149" s="101"/>
      <c r="D149" s="101"/>
      <c r="E149" s="101"/>
    </row>
    <row r="150" spans="1:5">
      <c r="A150" s="14"/>
      <c r="B150" s="102"/>
      <c r="C150" s="101"/>
      <c r="D150" s="101"/>
      <c r="E150" s="101"/>
    </row>
    <row r="151" spans="1:5">
      <c r="A151" s="14"/>
      <c r="B151" s="102"/>
      <c r="C151" s="101"/>
      <c r="D151" s="101"/>
      <c r="E151" s="101"/>
    </row>
    <row r="152" spans="1:5">
      <c r="A152" s="14"/>
      <c r="B152" s="102"/>
      <c r="C152" s="101"/>
      <c r="D152" s="101"/>
      <c r="E152" s="101"/>
    </row>
    <row r="153" spans="1:5">
      <c r="A153" s="14"/>
      <c r="B153" s="102"/>
      <c r="C153" s="101"/>
      <c r="D153" s="101"/>
      <c r="E153" s="101"/>
    </row>
    <row r="154" spans="1:5">
      <c r="A154" s="14"/>
      <c r="B154" s="102"/>
      <c r="C154" s="101"/>
      <c r="D154" s="101"/>
      <c r="E154" s="101"/>
    </row>
    <row r="155" spans="1:5">
      <c r="A155" s="14"/>
      <c r="B155" s="102"/>
      <c r="C155" s="101"/>
      <c r="D155" s="101"/>
      <c r="E155" s="101"/>
    </row>
    <row r="156" spans="1:5">
      <c r="A156" s="14"/>
      <c r="B156" s="102"/>
      <c r="C156" s="101"/>
      <c r="D156" s="101"/>
      <c r="E156" s="101"/>
    </row>
    <row r="157" spans="1:5">
      <c r="A157" s="14"/>
      <c r="B157" s="102"/>
      <c r="C157" s="101"/>
      <c r="D157" s="101"/>
      <c r="E157" s="101"/>
    </row>
    <row r="158" spans="1:5">
      <c r="A158" s="14"/>
      <c r="B158" s="102"/>
      <c r="C158" s="101"/>
      <c r="D158" s="101"/>
      <c r="E158" s="101"/>
    </row>
    <row r="159" spans="1:5">
      <c r="A159" s="14"/>
      <c r="B159" s="102"/>
      <c r="C159" s="101"/>
      <c r="D159" s="101"/>
      <c r="E159" s="101"/>
    </row>
    <row r="160" spans="1:5">
      <c r="A160" s="14"/>
      <c r="B160" s="102"/>
      <c r="C160" s="101"/>
      <c r="D160" s="101"/>
      <c r="E160" s="101"/>
    </row>
    <row r="161" spans="1:5">
      <c r="A161" s="14"/>
      <c r="B161" s="102"/>
      <c r="C161" s="101"/>
      <c r="D161" s="101"/>
      <c r="E161" s="101"/>
    </row>
    <row r="162" spans="1:5">
      <c r="A162" s="14"/>
      <c r="B162" s="102"/>
      <c r="C162" s="101"/>
      <c r="D162" s="101"/>
      <c r="E162" s="101"/>
    </row>
    <row r="163" spans="1:5">
      <c r="A163" s="14"/>
      <c r="B163" s="102"/>
      <c r="C163" s="101"/>
      <c r="D163" s="101"/>
      <c r="E163" s="101"/>
    </row>
    <row r="164" spans="1:5">
      <c r="A164" s="14"/>
      <c r="B164" s="102"/>
      <c r="C164" s="101"/>
      <c r="D164" s="101"/>
      <c r="E164" s="101"/>
    </row>
    <row r="165" spans="1:5">
      <c r="A165" s="14"/>
      <c r="B165" s="102"/>
      <c r="C165" s="101"/>
      <c r="D165" s="101"/>
      <c r="E165" s="101"/>
    </row>
    <row r="166" spans="1:5">
      <c r="A166" s="14"/>
      <c r="B166" s="102"/>
      <c r="C166" s="101"/>
      <c r="D166" s="101"/>
      <c r="E166" s="101"/>
    </row>
    <row r="167" spans="1:5">
      <c r="A167" s="14"/>
      <c r="B167" s="102"/>
      <c r="C167" s="101"/>
      <c r="D167" s="101"/>
      <c r="E167" s="101"/>
    </row>
    <row r="168" spans="1:5">
      <c r="A168" s="14"/>
      <c r="B168" s="102"/>
      <c r="C168" s="101"/>
      <c r="D168" s="101"/>
      <c r="E168" s="101"/>
    </row>
    <row r="169" spans="1:5">
      <c r="A169" s="14"/>
      <c r="B169" s="102"/>
      <c r="C169" s="101"/>
      <c r="D169" s="101"/>
      <c r="E169" s="101"/>
    </row>
    <row r="170" spans="1:5">
      <c r="A170" s="14"/>
      <c r="B170" s="102"/>
      <c r="C170" s="101"/>
      <c r="D170" s="101"/>
      <c r="E170" s="101"/>
    </row>
    <row r="171" spans="1:5">
      <c r="A171" s="14"/>
      <c r="B171" s="102"/>
      <c r="C171" s="101"/>
      <c r="D171" s="101"/>
      <c r="E171" s="101"/>
    </row>
    <row r="172" spans="1:5">
      <c r="A172" s="14"/>
      <c r="B172" s="102"/>
      <c r="C172" s="101"/>
      <c r="D172" s="101"/>
      <c r="E172" s="101"/>
    </row>
    <row r="173" spans="1:5">
      <c r="A173" s="14"/>
      <c r="B173" s="102"/>
      <c r="C173" s="101"/>
      <c r="D173" s="101"/>
      <c r="E173" s="101"/>
    </row>
    <row r="174" spans="1:5">
      <c r="A174" s="14"/>
      <c r="B174" s="102"/>
      <c r="C174" s="101"/>
      <c r="D174" s="101"/>
      <c r="E174" s="101"/>
    </row>
    <row r="175" spans="1:5">
      <c r="A175" s="14"/>
      <c r="B175" s="102"/>
      <c r="C175" s="101"/>
      <c r="D175" s="101"/>
      <c r="E175" s="101"/>
    </row>
    <row r="176" spans="1:5">
      <c r="A176" s="14"/>
      <c r="B176" s="102"/>
      <c r="C176" s="101"/>
      <c r="D176" s="101"/>
      <c r="E176" s="101"/>
    </row>
    <row r="177" spans="1:5">
      <c r="A177" s="14"/>
      <c r="B177" s="102"/>
      <c r="C177" s="101"/>
      <c r="D177" s="101"/>
      <c r="E177" s="101"/>
    </row>
    <row r="178" spans="1:5">
      <c r="A178" s="14"/>
      <c r="B178" s="102"/>
      <c r="C178" s="101"/>
      <c r="D178" s="101"/>
      <c r="E178" s="101"/>
    </row>
    <row r="179" spans="1:5">
      <c r="A179" s="14"/>
      <c r="B179" s="102"/>
      <c r="C179" s="101"/>
      <c r="D179" s="101"/>
      <c r="E179" s="101"/>
    </row>
    <row r="180" spans="1:5">
      <c r="A180" s="14"/>
      <c r="B180" s="102"/>
      <c r="C180" s="101"/>
      <c r="D180" s="101"/>
      <c r="E180" s="101"/>
    </row>
    <row r="181" spans="1:5">
      <c r="A181" s="14"/>
      <c r="B181" s="102"/>
      <c r="C181" s="101"/>
      <c r="D181" s="101"/>
      <c r="E181" s="101"/>
    </row>
    <row r="182" spans="1:5">
      <c r="A182" s="14"/>
      <c r="B182" s="102"/>
      <c r="C182" s="101"/>
      <c r="D182" s="101"/>
      <c r="E182" s="101"/>
    </row>
    <row r="183" spans="1:5">
      <c r="A183" s="14"/>
      <c r="B183" s="102"/>
      <c r="C183" s="101"/>
      <c r="D183" s="101"/>
      <c r="E183" s="101"/>
    </row>
    <row r="184" spans="1:5">
      <c r="A184" s="14"/>
      <c r="B184" s="102"/>
      <c r="C184" s="101"/>
      <c r="D184" s="101"/>
      <c r="E184" s="101"/>
    </row>
    <row r="185" spans="1:5">
      <c r="A185" s="14"/>
      <c r="B185" s="102"/>
      <c r="C185" s="101"/>
      <c r="D185" s="101"/>
      <c r="E185" s="101"/>
    </row>
    <row r="186" spans="1:5">
      <c r="A186" s="14"/>
      <c r="B186" s="102"/>
      <c r="C186" s="101"/>
      <c r="D186" s="101"/>
      <c r="E186" s="101"/>
    </row>
    <row r="187" spans="1:5">
      <c r="A187" s="14"/>
      <c r="B187" s="102"/>
      <c r="C187" s="101"/>
      <c r="D187" s="101"/>
      <c r="E187" s="101"/>
    </row>
    <row r="188" spans="1:5">
      <c r="A188" s="14"/>
      <c r="B188" s="102"/>
      <c r="C188" s="101"/>
      <c r="D188" s="101"/>
      <c r="E188" s="101"/>
    </row>
    <row r="189" spans="1:5">
      <c r="A189" s="14"/>
      <c r="B189" s="102"/>
      <c r="C189" s="101"/>
      <c r="D189" s="101"/>
      <c r="E189" s="101"/>
    </row>
    <row r="190" spans="1:5">
      <c r="A190" s="14"/>
      <c r="B190" s="102"/>
      <c r="C190" s="101"/>
      <c r="D190" s="101"/>
      <c r="E190" s="101"/>
    </row>
    <row r="191" spans="1:5">
      <c r="A191" s="14"/>
      <c r="B191" s="102"/>
      <c r="C191" s="101"/>
      <c r="D191" s="101"/>
      <c r="E191" s="101"/>
    </row>
    <row r="192" spans="1:5">
      <c r="A192" s="14"/>
      <c r="B192" s="102"/>
      <c r="C192" s="101"/>
      <c r="D192" s="101"/>
      <c r="E192" s="101"/>
    </row>
    <row r="193" spans="1:5">
      <c r="A193" s="14"/>
      <c r="B193" s="102"/>
      <c r="C193" s="101"/>
      <c r="D193" s="101"/>
      <c r="E193" s="101"/>
    </row>
    <row r="194" spans="1:5">
      <c r="A194" s="14"/>
      <c r="B194" s="102"/>
      <c r="C194" s="101"/>
      <c r="D194" s="101"/>
      <c r="E194" s="101"/>
    </row>
    <row r="195" spans="1:5">
      <c r="A195" s="14"/>
      <c r="B195" s="102"/>
      <c r="C195" s="101"/>
      <c r="D195" s="101"/>
      <c r="E195" s="101"/>
    </row>
    <row r="196" spans="1:5">
      <c r="A196" s="14"/>
      <c r="B196" s="102"/>
      <c r="C196" s="101"/>
      <c r="D196" s="101"/>
      <c r="E196" s="101"/>
    </row>
    <row r="197" spans="1:5">
      <c r="A197" s="14"/>
      <c r="B197" s="102"/>
      <c r="C197" s="101"/>
      <c r="D197" s="101"/>
      <c r="E197" s="101"/>
    </row>
    <row r="198" spans="1:5">
      <c r="A198" s="14"/>
      <c r="B198" s="102"/>
      <c r="C198" s="101"/>
      <c r="D198" s="101"/>
      <c r="E198" s="101"/>
    </row>
    <row r="199" spans="1:5">
      <c r="A199" s="14"/>
      <c r="B199" s="102"/>
      <c r="C199" s="101"/>
      <c r="D199" s="101"/>
      <c r="E199" s="101"/>
    </row>
    <row r="200" spans="1:5">
      <c r="A200" s="14"/>
      <c r="B200" s="102"/>
      <c r="C200" s="101"/>
      <c r="D200" s="101"/>
      <c r="E200" s="101"/>
    </row>
    <row r="201" spans="1:5">
      <c r="A201" s="14"/>
      <c r="B201" s="102"/>
      <c r="C201" s="101"/>
      <c r="D201" s="101"/>
      <c r="E201" s="101"/>
    </row>
    <row r="202" spans="1:5">
      <c r="A202" s="14"/>
      <c r="B202" s="102"/>
      <c r="C202" s="101"/>
      <c r="D202" s="101"/>
      <c r="E202" s="101"/>
    </row>
    <row r="203" spans="1:5">
      <c r="A203" s="14"/>
      <c r="B203" s="102"/>
      <c r="C203" s="101"/>
      <c r="D203" s="101"/>
      <c r="E203" s="101"/>
    </row>
    <row r="204" spans="1:5">
      <c r="A204" s="14"/>
      <c r="B204" s="102"/>
      <c r="C204" s="101"/>
      <c r="D204" s="101"/>
      <c r="E204" s="101"/>
    </row>
    <row r="205" spans="1:5">
      <c r="A205" s="14"/>
      <c r="B205" s="102"/>
      <c r="C205" s="101"/>
      <c r="D205" s="101"/>
      <c r="E205" s="101"/>
    </row>
    <row r="206" spans="1:5">
      <c r="A206" s="14"/>
      <c r="B206" s="102"/>
      <c r="C206" s="101"/>
      <c r="D206" s="101"/>
      <c r="E206" s="101"/>
    </row>
    <row r="207" spans="1:5">
      <c r="A207" s="14"/>
      <c r="B207" s="102"/>
      <c r="C207" s="101"/>
      <c r="D207" s="101"/>
      <c r="E207" s="101"/>
    </row>
    <row r="208" spans="1:5">
      <c r="A208" s="14"/>
      <c r="B208" s="102"/>
      <c r="C208" s="101"/>
      <c r="D208" s="101"/>
      <c r="E208" s="101"/>
    </row>
    <row r="209" spans="1:5">
      <c r="A209" s="14"/>
      <c r="B209" s="102"/>
      <c r="C209" s="101"/>
      <c r="D209" s="101"/>
      <c r="E209" s="101"/>
    </row>
    <row r="210" spans="1:5">
      <c r="A210" s="14"/>
      <c r="B210" s="102"/>
      <c r="C210" s="101"/>
      <c r="D210" s="101"/>
      <c r="E210" s="101"/>
    </row>
    <row r="211" spans="1:5">
      <c r="A211" s="14"/>
      <c r="B211" s="102"/>
      <c r="C211" s="101"/>
      <c r="D211" s="101"/>
      <c r="E211" s="101"/>
    </row>
    <row r="212" spans="1:5">
      <c r="A212" s="14"/>
      <c r="B212" s="102"/>
      <c r="C212" s="101"/>
      <c r="D212" s="101"/>
      <c r="E212" s="101"/>
    </row>
    <row r="213" spans="1:5">
      <c r="A213" s="14"/>
      <c r="B213" s="102"/>
      <c r="C213" s="101"/>
      <c r="D213" s="101"/>
      <c r="E213" s="101"/>
    </row>
    <row r="214" spans="1:5">
      <c r="A214" s="14"/>
      <c r="B214" s="102"/>
      <c r="C214" s="101"/>
      <c r="D214" s="101"/>
      <c r="E214" s="101"/>
    </row>
    <row r="215" spans="1:5">
      <c r="A215" s="14"/>
      <c r="B215" s="102"/>
      <c r="C215" s="101"/>
      <c r="D215" s="101"/>
      <c r="E215" s="101"/>
    </row>
    <row r="216" spans="1:5">
      <c r="A216" s="14"/>
      <c r="B216" s="102"/>
      <c r="C216" s="101"/>
      <c r="D216" s="101"/>
      <c r="E216" s="101"/>
    </row>
    <row r="217" spans="1:5">
      <c r="A217" s="14"/>
      <c r="B217" s="102"/>
      <c r="C217" s="101"/>
      <c r="D217" s="101"/>
      <c r="E217" s="101"/>
    </row>
    <row r="218" spans="1:5">
      <c r="A218" s="14"/>
      <c r="B218" s="102"/>
      <c r="C218" s="101"/>
      <c r="D218" s="101"/>
      <c r="E218" s="101"/>
    </row>
    <row r="219" spans="1:5">
      <c r="A219" s="14"/>
      <c r="B219" s="102"/>
      <c r="C219" s="101"/>
      <c r="D219" s="101"/>
      <c r="E219" s="101"/>
    </row>
    <row r="220" spans="1:5">
      <c r="A220" s="14"/>
      <c r="B220" s="102"/>
      <c r="C220" s="101"/>
      <c r="D220" s="101"/>
      <c r="E220" s="101"/>
    </row>
    <row r="221" spans="1:5">
      <c r="A221" s="14"/>
      <c r="B221" s="102"/>
      <c r="C221" s="101"/>
      <c r="D221" s="101"/>
      <c r="E221" s="101"/>
    </row>
    <row r="222" spans="1:5">
      <c r="A222" s="14"/>
      <c r="B222" s="102"/>
      <c r="C222" s="101"/>
      <c r="D222" s="101"/>
      <c r="E222" s="101"/>
    </row>
    <row r="223" spans="1:5">
      <c r="A223" s="14"/>
      <c r="B223" s="102"/>
      <c r="C223" s="101"/>
      <c r="D223" s="101"/>
      <c r="E223" s="101"/>
    </row>
    <row r="224" spans="1:5">
      <c r="A224" s="14"/>
      <c r="B224" s="102"/>
      <c r="C224" s="101"/>
      <c r="D224" s="101"/>
      <c r="E224" s="101"/>
    </row>
    <row r="225" spans="1:5">
      <c r="A225" s="14"/>
      <c r="B225" s="102"/>
      <c r="C225" s="101"/>
      <c r="D225" s="101"/>
      <c r="E225" s="101"/>
    </row>
    <row r="226" spans="1:5">
      <c r="A226" s="14"/>
      <c r="B226" s="102"/>
      <c r="C226" s="101"/>
      <c r="D226" s="101"/>
      <c r="E226" s="101"/>
    </row>
    <row r="227" spans="1:5">
      <c r="A227" s="14"/>
      <c r="B227" s="102"/>
      <c r="C227" s="101"/>
      <c r="D227" s="101"/>
      <c r="E227" s="101"/>
    </row>
    <row r="228" spans="1:5">
      <c r="A228" s="14"/>
      <c r="B228" s="102"/>
      <c r="C228" s="101"/>
      <c r="D228" s="101"/>
      <c r="E228" s="101"/>
    </row>
    <row r="229" spans="1:5">
      <c r="A229" s="14"/>
      <c r="B229" s="102"/>
      <c r="C229" s="101"/>
      <c r="D229" s="101"/>
      <c r="E229" s="101"/>
    </row>
    <row r="230" spans="1:5">
      <c r="A230" s="14"/>
      <c r="B230" s="102"/>
      <c r="C230" s="101"/>
      <c r="D230" s="101"/>
      <c r="E230" s="101"/>
    </row>
    <row r="231" spans="1:5">
      <c r="A231" s="14"/>
      <c r="B231" s="102"/>
      <c r="C231" s="101"/>
      <c r="D231" s="101"/>
      <c r="E231" s="101"/>
    </row>
    <row r="232" spans="1:5">
      <c r="A232" s="14"/>
      <c r="B232" s="102"/>
      <c r="C232" s="101"/>
      <c r="D232" s="101"/>
      <c r="E232" s="101"/>
    </row>
    <row r="233" spans="1:5">
      <c r="A233" s="14"/>
      <c r="B233" s="102"/>
      <c r="C233" s="101"/>
      <c r="D233" s="101"/>
      <c r="E233" s="101"/>
    </row>
    <row r="234" spans="1:5">
      <c r="A234" s="14"/>
      <c r="B234" s="102"/>
      <c r="C234" s="101"/>
      <c r="D234" s="101"/>
      <c r="E234" s="101"/>
    </row>
    <row r="235" spans="1:5">
      <c r="A235" s="14"/>
      <c r="B235" s="102"/>
      <c r="C235" s="101"/>
      <c r="D235" s="101"/>
      <c r="E235" s="101"/>
    </row>
    <row r="236" spans="1:5">
      <c r="A236" s="14"/>
      <c r="B236" s="102"/>
      <c r="C236" s="101"/>
      <c r="D236" s="101"/>
      <c r="E236" s="101"/>
    </row>
    <row r="237" spans="1:5">
      <c r="A237" s="14"/>
      <c r="B237" s="102"/>
      <c r="C237" s="101"/>
      <c r="D237" s="101"/>
      <c r="E237" s="101"/>
    </row>
    <row r="238" spans="1:5">
      <c r="A238" s="14"/>
      <c r="B238" s="102"/>
      <c r="C238" s="101"/>
      <c r="D238" s="101"/>
      <c r="E238" s="101"/>
    </row>
    <row r="239" spans="1:5">
      <c r="A239" s="14"/>
      <c r="B239" s="102"/>
      <c r="C239" s="101"/>
      <c r="D239" s="101"/>
      <c r="E239" s="101"/>
    </row>
    <row r="240" spans="1:5">
      <c r="A240" s="14"/>
      <c r="B240" s="102"/>
      <c r="C240" s="101"/>
      <c r="D240" s="101"/>
      <c r="E240" s="101"/>
    </row>
    <row r="241" spans="1:5">
      <c r="A241" s="14"/>
      <c r="B241" s="102"/>
      <c r="C241" s="101"/>
      <c r="D241" s="101"/>
      <c r="E241" s="101"/>
    </row>
    <row r="242" spans="1:5">
      <c r="A242" s="14"/>
      <c r="B242" s="102"/>
      <c r="C242" s="101"/>
      <c r="D242" s="101"/>
      <c r="E242" s="101"/>
    </row>
    <row r="243" spans="1:5">
      <c r="A243" s="14"/>
      <c r="B243" s="102"/>
      <c r="C243" s="101"/>
      <c r="D243" s="101"/>
      <c r="E243" s="101"/>
    </row>
    <row r="244" spans="1:5">
      <c r="A244" s="14"/>
      <c r="B244" s="102"/>
      <c r="C244" s="101"/>
      <c r="D244" s="101"/>
      <c r="E244" s="101"/>
    </row>
    <row r="245" spans="1:5">
      <c r="A245" s="14"/>
      <c r="B245" s="102"/>
      <c r="C245" s="101"/>
      <c r="D245" s="101"/>
      <c r="E245" s="101"/>
    </row>
    <row r="246" spans="1:5">
      <c r="A246" s="14"/>
      <c r="B246" s="102"/>
      <c r="C246" s="101"/>
      <c r="D246" s="101"/>
      <c r="E246" s="101"/>
    </row>
    <row r="247" spans="1:5">
      <c r="A247" s="14"/>
      <c r="B247" s="102"/>
      <c r="C247" s="101"/>
      <c r="D247" s="101"/>
      <c r="E247" s="101"/>
    </row>
    <row r="248" spans="1:5">
      <c r="A248" s="14"/>
      <c r="B248" s="102"/>
      <c r="C248" s="101"/>
      <c r="D248" s="101"/>
      <c r="E248" s="101"/>
    </row>
    <row r="249" spans="1:5">
      <c r="A249" s="14"/>
      <c r="B249" s="102"/>
      <c r="C249" s="101"/>
      <c r="D249" s="101"/>
      <c r="E249" s="101"/>
    </row>
    <row r="250" spans="1:5">
      <c r="A250" s="14"/>
      <c r="B250" s="102"/>
      <c r="C250" s="101"/>
      <c r="D250" s="101"/>
      <c r="E250" s="101"/>
    </row>
    <row r="251" spans="1:5">
      <c r="A251" s="14"/>
      <c r="B251" s="102"/>
      <c r="C251" s="101"/>
      <c r="D251" s="101"/>
      <c r="E251" s="101"/>
    </row>
    <row r="252" spans="1:5">
      <c r="A252" s="14"/>
      <c r="B252" s="102"/>
      <c r="C252" s="101"/>
      <c r="D252" s="101"/>
      <c r="E252" s="101"/>
    </row>
    <row r="253" spans="1:5">
      <c r="A253" s="14"/>
      <c r="B253" s="102"/>
      <c r="C253" s="101"/>
      <c r="D253" s="101"/>
      <c r="E253" s="101"/>
    </row>
    <row r="254" spans="1:5">
      <c r="A254" s="14"/>
      <c r="B254" s="102"/>
      <c r="C254" s="101"/>
      <c r="D254" s="101"/>
      <c r="E254" s="101"/>
    </row>
    <row r="255" spans="1:5">
      <c r="A255" s="14"/>
      <c r="B255" s="102"/>
      <c r="C255" s="101"/>
      <c r="D255" s="101"/>
      <c r="E255" s="101"/>
    </row>
    <row r="256" spans="1:5">
      <c r="A256" s="14"/>
      <c r="B256" s="102"/>
      <c r="C256" s="101"/>
      <c r="D256" s="101"/>
      <c r="E256" s="101"/>
    </row>
    <row r="257" spans="1:5">
      <c r="A257" s="14"/>
      <c r="B257" s="102"/>
      <c r="C257" s="101"/>
      <c r="D257" s="101"/>
      <c r="E257" s="101"/>
    </row>
    <row r="258" spans="1:5">
      <c r="A258" s="14"/>
      <c r="B258" s="102"/>
      <c r="C258" s="101"/>
      <c r="D258" s="101"/>
      <c r="E258" s="101"/>
    </row>
    <row r="259" spans="1:5">
      <c r="A259" s="14"/>
      <c r="B259" s="102"/>
      <c r="C259" s="101"/>
      <c r="D259" s="101"/>
      <c r="E259" s="101"/>
    </row>
    <row r="260" spans="1:5">
      <c r="A260" s="14"/>
      <c r="B260" s="102"/>
      <c r="C260" s="101"/>
      <c r="D260" s="101"/>
      <c r="E260" s="101"/>
    </row>
    <row r="261" spans="1:5">
      <c r="A261" s="14"/>
      <c r="B261" s="102"/>
      <c r="C261" s="101"/>
      <c r="D261" s="101"/>
      <c r="E261" s="101"/>
    </row>
    <row r="262" spans="1:5">
      <c r="A262" s="14"/>
      <c r="B262" s="102"/>
      <c r="C262" s="101"/>
      <c r="D262" s="101"/>
      <c r="E262" s="101"/>
    </row>
    <row r="263" spans="1:5">
      <c r="A263" s="14"/>
      <c r="B263" s="102"/>
      <c r="C263" s="101"/>
      <c r="D263" s="101"/>
      <c r="E263" s="101"/>
    </row>
    <row r="264" spans="1:5">
      <c r="A264" s="14"/>
      <c r="B264" s="102"/>
      <c r="C264" s="101"/>
      <c r="D264" s="101"/>
      <c r="E264" s="101"/>
    </row>
    <row r="265" spans="1:5">
      <c r="A265" s="14"/>
      <c r="B265" s="102"/>
      <c r="C265" s="101"/>
      <c r="D265" s="101"/>
      <c r="E265" s="101"/>
    </row>
    <row r="266" spans="1:5">
      <c r="A266" s="14"/>
      <c r="B266" s="102"/>
      <c r="C266" s="101"/>
      <c r="D266" s="101"/>
      <c r="E266" s="101"/>
    </row>
    <row r="267" spans="1:5">
      <c r="A267" s="14"/>
      <c r="B267" s="102"/>
      <c r="C267" s="101"/>
      <c r="D267" s="101"/>
      <c r="E267" s="101"/>
    </row>
    <row r="268" spans="1:5">
      <c r="A268" s="14"/>
      <c r="B268" s="102"/>
      <c r="C268" s="101"/>
      <c r="D268" s="101"/>
      <c r="E268" s="101"/>
    </row>
    <row r="269" spans="1:5">
      <c r="A269" s="14"/>
      <c r="B269" s="102"/>
      <c r="C269" s="101"/>
      <c r="D269" s="101"/>
      <c r="E269" s="101"/>
    </row>
    <row r="270" spans="1:5">
      <c r="A270" s="14"/>
      <c r="B270" s="102"/>
      <c r="C270" s="101"/>
      <c r="D270" s="101"/>
      <c r="E270" s="101"/>
    </row>
    <row r="271" spans="1:5">
      <c r="A271" s="14"/>
      <c r="B271" s="102"/>
      <c r="C271" s="101"/>
      <c r="D271" s="101"/>
      <c r="E271" s="101"/>
    </row>
    <row r="272" spans="1:5">
      <c r="A272" s="14"/>
      <c r="B272" s="102"/>
      <c r="C272" s="101"/>
      <c r="D272" s="101"/>
      <c r="E272" s="101"/>
    </row>
    <row r="273" spans="1:5">
      <c r="A273" s="14"/>
      <c r="B273" s="102"/>
      <c r="C273" s="101"/>
      <c r="D273" s="101"/>
      <c r="E273" s="101"/>
    </row>
    <row r="274" spans="1:5">
      <c r="A274" s="14"/>
      <c r="B274" s="102"/>
      <c r="C274" s="101"/>
      <c r="D274" s="101"/>
      <c r="E274" s="101"/>
    </row>
    <row r="275" spans="1:5">
      <c r="A275" s="14"/>
      <c r="B275" s="102"/>
      <c r="C275" s="101"/>
      <c r="D275" s="101"/>
      <c r="E275" s="101"/>
    </row>
    <row r="276" spans="1:5">
      <c r="A276" s="14"/>
      <c r="B276" s="102"/>
      <c r="C276" s="101"/>
      <c r="D276" s="101"/>
      <c r="E276" s="101"/>
    </row>
    <row r="277" spans="1:5">
      <c r="A277" s="14"/>
      <c r="B277" s="102"/>
      <c r="C277" s="101"/>
      <c r="D277" s="101"/>
      <c r="E277" s="101"/>
    </row>
    <row r="278" spans="1:5">
      <c r="A278" s="14"/>
      <c r="B278" s="102"/>
      <c r="C278" s="101"/>
      <c r="D278" s="101"/>
      <c r="E278" s="101"/>
    </row>
    <row r="279" spans="1:5">
      <c r="A279" s="14"/>
      <c r="B279" s="102"/>
      <c r="C279" s="101"/>
      <c r="D279" s="101"/>
      <c r="E279" s="101"/>
    </row>
    <row r="280" spans="1:5">
      <c r="A280" s="14"/>
      <c r="B280" s="102"/>
      <c r="C280" s="101"/>
      <c r="D280" s="101"/>
      <c r="E280" s="101"/>
    </row>
    <row r="281" spans="1:5">
      <c r="A281" s="14"/>
      <c r="B281" s="102"/>
      <c r="C281" s="101"/>
      <c r="D281" s="101"/>
      <c r="E281" s="101"/>
    </row>
    <row r="282" spans="1:5">
      <c r="A282" s="14"/>
      <c r="B282" s="102"/>
      <c r="C282" s="101"/>
      <c r="D282" s="101"/>
      <c r="E282" s="101"/>
    </row>
    <row r="283" spans="1:5">
      <c r="A283" s="14"/>
      <c r="B283" s="102"/>
      <c r="C283" s="101"/>
      <c r="D283" s="101"/>
      <c r="E283" s="101"/>
    </row>
    <row r="284" spans="1:5">
      <c r="A284" s="14"/>
      <c r="B284" s="102"/>
      <c r="C284" s="101"/>
      <c r="D284" s="101"/>
      <c r="E284" s="101"/>
    </row>
    <row r="285" spans="1:5">
      <c r="A285" s="14"/>
      <c r="B285" s="102"/>
      <c r="C285" s="101"/>
      <c r="D285" s="101"/>
      <c r="E285" s="101"/>
    </row>
    <row r="286" spans="1:5">
      <c r="A286" s="14"/>
      <c r="B286" s="102"/>
      <c r="C286" s="101"/>
      <c r="D286" s="101"/>
      <c r="E286" s="101"/>
    </row>
    <row r="287" spans="1:5">
      <c r="A287" s="14"/>
      <c r="B287" s="102"/>
      <c r="C287" s="101"/>
      <c r="D287" s="101"/>
      <c r="E287" s="101"/>
    </row>
    <row r="288" spans="1:5">
      <c r="A288" s="14"/>
      <c r="B288" s="102"/>
      <c r="C288" s="101"/>
      <c r="D288" s="101"/>
      <c r="E288" s="101"/>
    </row>
    <row r="289" spans="1:5">
      <c r="A289" s="14"/>
      <c r="B289" s="102"/>
      <c r="C289" s="101"/>
      <c r="D289" s="101"/>
      <c r="E289" s="101"/>
    </row>
    <row r="290" spans="1:5">
      <c r="A290" s="14"/>
      <c r="B290" s="102"/>
      <c r="C290" s="101"/>
      <c r="D290" s="101"/>
      <c r="E290" s="101"/>
    </row>
    <row r="291" spans="1:5">
      <c r="A291" s="14"/>
      <c r="B291" s="102"/>
      <c r="C291" s="101"/>
      <c r="D291" s="101"/>
      <c r="E291" s="101"/>
    </row>
    <row r="292" spans="1:5">
      <c r="A292" s="14"/>
      <c r="B292" s="102"/>
      <c r="C292" s="101"/>
      <c r="D292" s="101"/>
      <c r="E292" s="101"/>
    </row>
    <row r="293" spans="1:5">
      <c r="A293" s="14"/>
      <c r="B293" s="102"/>
      <c r="C293" s="101"/>
      <c r="D293" s="101"/>
      <c r="E293" s="101"/>
    </row>
    <row r="294" spans="1:5">
      <c r="A294" s="14"/>
      <c r="B294" s="102"/>
      <c r="C294" s="101"/>
      <c r="D294" s="101"/>
      <c r="E294" s="101"/>
    </row>
    <row r="295" spans="1:5">
      <c r="A295" s="14"/>
      <c r="B295" s="102"/>
      <c r="C295" s="101"/>
      <c r="D295" s="101"/>
      <c r="E295" s="101"/>
    </row>
    <row r="296" spans="1:5">
      <c r="A296" s="14"/>
      <c r="B296" s="102"/>
      <c r="C296" s="101"/>
      <c r="D296" s="101"/>
      <c r="E296" s="101"/>
    </row>
    <row r="297" spans="1:5">
      <c r="A297" s="14"/>
      <c r="B297" s="102"/>
      <c r="C297" s="101"/>
      <c r="D297" s="101"/>
      <c r="E297" s="101"/>
    </row>
    <row r="298" spans="1:5">
      <c r="A298" s="14"/>
      <c r="B298" s="102"/>
      <c r="C298" s="101"/>
      <c r="D298" s="101"/>
      <c r="E298" s="101"/>
    </row>
    <row r="299" spans="1:5">
      <c r="A299" s="14"/>
      <c r="B299" s="102"/>
      <c r="C299" s="101"/>
      <c r="D299" s="101"/>
      <c r="E299" s="101"/>
    </row>
    <row r="300" spans="1:5">
      <c r="A300" s="14"/>
      <c r="B300" s="102"/>
      <c r="C300" s="101"/>
      <c r="D300" s="101"/>
      <c r="E300" s="101"/>
    </row>
    <row r="301" spans="1:5">
      <c r="A301" s="14"/>
      <c r="B301" s="102"/>
      <c r="C301" s="101"/>
      <c r="D301" s="101"/>
      <c r="E301" s="101"/>
    </row>
    <row r="302" spans="1:5">
      <c r="A302" s="14"/>
      <c r="B302" s="102"/>
      <c r="C302" s="101"/>
      <c r="D302" s="101"/>
      <c r="E302" s="101"/>
    </row>
    <row r="303" spans="1:5">
      <c r="A303" s="14"/>
      <c r="B303" s="102"/>
      <c r="C303" s="101"/>
      <c r="D303" s="101"/>
      <c r="E303" s="101"/>
    </row>
    <row r="304" spans="1:5">
      <c r="A304" s="14"/>
      <c r="B304" s="102"/>
      <c r="C304" s="101"/>
      <c r="D304" s="101"/>
      <c r="E304" s="101"/>
    </row>
    <row r="305" spans="1:5">
      <c r="A305" s="14"/>
      <c r="B305" s="102"/>
      <c r="C305" s="101"/>
      <c r="D305" s="101"/>
      <c r="E305" s="101"/>
    </row>
    <row r="306" spans="1:5">
      <c r="A306" s="14"/>
      <c r="B306" s="102"/>
      <c r="C306" s="101"/>
      <c r="D306" s="101"/>
      <c r="E306" s="101"/>
    </row>
    <row r="307" spans="1:5">
      <c r="A307" s="14"/>
      <c r="B307" s="102"/>
      <c r="C307" s="101"/>
      <c r="D307" s="101"/>
      <c r="E307" s="101"/>
    </row>
    <row r="308" spans="1:5">
      <c r="A308" s="14"/>
      <c r="B308" s="102"/>
      <c r="C308" s="101"/>
      <c r="D308" s="101"/>
      <c r="E308" s="101"/>
    </row>
    <row r="309" spans="1:5">
      <c r="A309" s="14"/>
      <c r="B309" s="102"/>
      <c r="C309" s="101"/>
      <c r="D309" s="101"/>
      <c r="E309" s="101"/>
    </row>
    <row r="310" spans="1:5">
      <c r="A310" s="14"/>
      <c r="B310" s="102"/>
      <c r="C310" s="101"/>
      <c r="D310" s="101"/>
      <c r="E310" s="101"/>
    </row>
    <row r="311" spans="1:5">
      <c r="A311" s="14"/>
      <c r="B311" s="102"/>
      <c r="C311" s="101"/>
      <c r="D311" s="101"/>
      <c r="E311" s="101"/>
    </row>
    <row r="312" spans="1:5">
      <c r="A312" s="14"/>
      <c r="B312" s="102"/>
      <c r="C312" s="101"/>
      <c r="D312" s="101"/>
      <c r="E312" s="101"/>
    </row>
    <row r="313" spans="1:5">
      <c r="A313" s="14"/>
      <c r="B313" s="102"/>
      <c r="C313" s="101"/>
      <c r="D313" s="101"/>
      <c r="E313" s="101"/>
    </row>
    <row r="314" spans="1:5">
      <c r="A314" s="14"/>
      <c r="B314" s="102"/>
      <c r="C314" s="101"/>
      <c r="D314" s="101"/>
      <c r="E314" s="101"/>
    </row>
    <row r="315" spans="1:5">
      <c r="A315" s="14"/>
      <c r="B315" s="102"/>
      <c r="C315" s="101"/>
      <c r="D315" s="101"/>
      <c r="E315" s="101"/>
    </row>
    <row r="316" spans="1:5">
      <c r="A316" s="14"/>
      <c r="B316" s="102"/>
      <c r="C316" s="101"/>
      <c r="D316" s="101"/>
      <c r="E316" s="101"/>
    </row>
    <row r="317" spans="1:5">
      <c r="A317" s="14"/>
      <c r="B317" s="102"/>
      <c r="C317" s="101"/>
      <c r="D317" s="101"/>
      <c r="E317" s="101"/>
    </row>
    <row r="318" spans="1:5">
      <c r="A318" s="14"/>
      <c r="B318" s="102"/>
      <c r="C318" s="101"/>
      <c r="D318" s="101"/>
      <c r="E318" s="101"/>
    </row>
    <row r="319" spans="1:5">
      <c r="A319" s="14"/>
      <c r="B319" s="102"/>
      <c r="C319" s="101"/>
      <c r="D319" s="101"/>
      <c r="E319" s="101"/>
    </row>
    <row r="320" spans="1:5">
      <c r="A320" s="14"/>
      <c r="B320" s="102"/>
      <c r="C320" s="101"/>
      <c r="D320" s="101"/>
      <c r="E320" s="101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R1329"/>
  <sheetViews>
    <sheetView topLeftCell="A79" zoomScale="130" zoomScaleNormal="130" workbookViewId="0">
      <selection activeCell="D93" sqref="D93"/>
    </sheetView>
  </sheetViews>
  <sheetFormatPr defaultColWidth="9.140625" defaultRowHeight="12.75"/>
  <cols>
    <col min="1" max="1" width="14.42578125" style="42" bestFit="1" customWidth="1"/>
    <col min="2" max="2" width="33.28515625" style="56" bestFit="1" customWidth="1"/>
    <col min="3" max="3" width="18.28515625" style="56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42" t="s">
        <v>14</v>
      </c>
      <c r="B1" s="443"/>
      <c r="C1" s="443"/>
      <c r="D1" s="443"/>
      <c r="E1" s="443"/>
      <c r="F1" s="444"/>
      <c r="G1" s="54"/>
      <c r="H1" s="133"/>
      <c r="I1" s="133"/>
      <c r="J1" s="128"/>
      <c r="K1" s="133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128"/>
      <c r="BJ1" s="128"/>
      <c r="BK1" s="128"/>
      <c r="BL1" s="128"/>
      <c r="BM1" s="128"/>
      <c r="BN1" s="128"/>
      <c r="BO1" s="128"/>
      <c r="BP1" s="128"/>
      <c r="BQ1" s="128"/>
      <c r="BR1" s="128"/>
      <c r="BS1" s="128"/>
      <c r="BT1" s="128"/>
      <c r="BU1" s="128"/>
      <c r="BV1" s="128"/>
      <c r="BW1" s="128"/>
      <c r="BX1" s="128"/>
      <c r="BY1" s="128"/>
      <c r="BZ1" s="128"/>
      <c r="CA1" s="128"/>
      <c r="CB1" s="128"/>
      <c r="CC1" s="128"/>
      <c r="CD1" s="128"/>
      <c r="CE1" s="128"/>
      <c r="CF1" s="128"/>
      <c r="CG1" s="128"/>
      <c r="CH1" s="128"/>
      <c r="CI1" s="128"/>
      <c r="CJ1" s="128"/>
      <c r="CK1" s="128"/>
      <c r="CL1" s="128"/>
      <c r="CM1" s="128"/>
      <c r="CN1" s="128"/>
      <c r="CO1" s="128"/>
      <c r="CP1" s="128"/>
      <c r="CQ1" s="128"/>
      <c r="CR1" s="128"/>
    </row>
    <row r="2" spans="1:96" ht="15" customHeight="1">
      <c r="A2" s="445" t="s">
        <v>247</v>
      </c>
      <c r="B2" s="446"/>
      <c r="C2" s="446"/>
      <c r="D2" s="446"/>
      <c r="E2" s="446"/>
      <c r="F2" s="447"/>
      <c r="G2" s="54"/>
      <c r="H2" s="133"/>
      <c r="I2" s="133"/>
      <c r="J2" s="128"/>
      <c r="K2" s="133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128"/>
      <c r="BJ2" s="128"/>
      <c r="BK2" s="128"/>
      <c r="BL2" s="128"/>
      <c r="BM2" s="128"/>
      <c r="BN2" s="128"/>
      <c r="BO2" s="128"/>
      <c r="BP2" s="128"/>
      <c r="BQ2" s="128"/>
      <c r="BR2" s="128"/>
      <c r="BS2" s="128"/>
      <c r="BT2" s="128"/>
      <c r="BU2" s="128"/>
      <c r="BV2" s="128"/>
      <c r="BW2" s="128"/>
      <c r="BX2" s="128"/>
      <c r="BY2" s="128"/>
      <c r="BZ2" s="128"/>
      <c r="CA2" s="128"/>
      <c r="CB2" s="128"/>
      <c r="CC2" s="128"/>
      <c r="CD2" s="128"/>
      <c r="CE2" s="128"/>
      <c r="CF2" s="128"/>
      <c r="CG2" s="128"/>
      <c r="CH2" s="128"/>
      <c r="CI2" s="128"/>
      <c r="CJ2" s="128"/>
      <c r="CK2" s="128"/>
      <c r="CL2" s="128"/>
      <c r="CM2" s="128"/>
      <c r="CN2" s="128"/>
      <c r="CO2" s="128"/>
      <c r="CP2" s="128"/>
      <c r="CQ2" s="128"/>
      <c r="CR2" s="128"/>
    </row>
    <row r="3" spans="1:96" ht="13.5" thickBot="1">
      <c r="A3" s="448" t="s">
        <v>61</v>
      </c>
      <c r="B3" s="449"/>
      <c r="C3" s="449"/>
      <c r="D3" s="449"/>
      <c r="E3" s="449"/>
      <c r="F3" s="450"/>
      <c r="G3" s="54"/>
      <c r="H3" s="133"/>
      <c r="I3" s="133"/>
      <c r="J3" s="54"/>
      <c r="K3" s="133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128"/>
      <c r="BJ3" s="128"/>
      <c r="BK3" s="128"/>
      <c r="BL3" s="128"/>
      <c r="BM3" s="128"/>
      <c r="BN3" s="128"/>
      <c r="BO3" s="128"/>
      <c r="BP3" s="128"/>
      <c r="BQ3" s="128"/>
      <c r="BR3" s="128"/>
      <c r="BS3" s="128"/>
      <c r="BT3" s="128"/>
      <c r="BU3" s="128"/>
      <c r="BV3" s="128"/>
      <c r="BW3" s="128"/>
      <c r="BX3" s="128"/>
      <c r="BY3" s="128"/>
      <c r="BZ3" s="128"/>
      <c r="CA3" s="128"/>
      <c r="CB3" s="128"/>
      <c r="CC3" s="128"/>
      <c r="CD3" s="128"/>
      <c r="CE3" s="128"/>
      <c r="CF3" s="128"/>
      <c r="CG3" s="128"/>
      <c r="CH3" s="128"/>
      <c r="CI3" s="128"/>
      <c r="CJ3" s="128"/>
      <c r="CK3" s="128"/>
      <c r="CL3" s="128"/>
      <c r="CM3" s="128"/>
      <c r="CN3" s="128"/>
      <c r="CO3" s="128"/>
      <c r="CP3" s="128"/>
      <c r="CQ3" s="128"/>
      <c r="CR3" s="128"/>
    </row>
    <row r="4" spans="1:96" ht="13.5" thickBot="1">
      <c r="A4" s="313" t="s">
        <v>0</v>
      </c>
      <c r="B4" s="172" t="s">
        <v>15</v>
      </c>
      <c r="C4" s="314" t="s">
        <v>16</v>
      </c>
      <c r="D4" s="172" t="s">
        <v>17</v>
      </c>
      <c r="E4" s="172" t="s">
        <v>18</v>
      </c>
      <c r="F4" s="315" t="s">
        <v>1</v>
      </c>
      <c r="G4" s="54"/>
      <c r="H4" s="133"/>
      <c r="I4" s="133"/>
      <c r="J4" s="54"/>
      <c r="K4" s="133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128"/>
      <c r="BJ4" s="128"/>
      <c r="BK4" s="128"/>
      <c r="BL4" s="128"/>
      <c r="BM4" s="128"/>
      <c r="BN4" s="128"/>
      <c r="BO4" s="128"/>
      <c r="BP4" s="128"/>
      <c r="BQ4" s="128"/>
      <c r="BR4" s="128"/>
      <c r="BS4" s="128"/>
      <c r="BT4" s="128"/>
      <c r="BU4" s="128"/>
      <c r="BV4" s="128"/>
      <c r="BW4" s="128"/>
      <c r="BX4" s="128"/>
      <c r="BY4" s="128"/>
      <c r="BZ4" s="128"/>
      <c r="CA4" s="128"/>
      <c r="CB4" s="128"/>
      <c r="CC4" s="128"/>
      <c r="CD4" s="128"/>
      <c r="CE4" s="128"/>
      <c r="CF4" s="128"/>
      <c r="CG4" s="128"/>
      <c r="CH4" s="128"/>
      <c r="CI4" s="128"/>
      <c r="CJ4" s="128"/>
      <c r="CK4" s="128"/>
      <c r="CL4" s="128"/>
      <c r="CM4" s="128"/>
      <c r="CN4" s="128"/>
      <c r="CO4" s="128"/>
      <c r="CP4" s="128"/>
      <c r="CQ4" s="128"/>
      <c r="CR4" s="128"/>
    </row>
    <row r="5" spans="1:96">
      <c r="A5" s="311" t="s">
        <v>244</v>
      </c>
      <c r="B5" s="312">
        <v>108115</v>
      </c>
      <c r="C5" s="179">
        <v>140675</v>
      </c>
      <c r="D5" s="312">
        <v>6120</v>
      </c>
      <c r="E5" s="312">
        <f>C5+D5</f>
        <v>146795</v>
      </c>
      <c r="F5" s="281"/>
      <c r="G5" s="133"/>
      <c r="H5" s="138"/>
      <c r="I5" s="133"/>
      <c r="J5" s="54"/>
      <c r="K5" s="133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128"/>
      <c r="BJ5" s="128"/>
      <c r="BK5" s="128"/>
      <c r="BL5" s="128"/>
      <c r="BM5" s="128"/>
      <c r="BN5" s="128"/>
      <c r="BO5" s="128"/>
      <c r="BP5" s="128"/>
      <c r="BQ5" s="128"/>
      <c r="BR5" s="128"/>
      <c r="BS5" s="128"/>
      <c r="BT5" s="128"/>
      <c r="BU5" s="128"/>
      <c r="BV5" s="128"/>
      <c r="BW5" s="128"/>
      <c r="BX5" s="128"/>
      <c r="BY5" s="128"/>
      <c r="BZ5" s="128"/>
      <c r="CA5" s="128"/>
      <c r="CB5" s="128"/>
      <c r="CC5" s="128"/>
      <c r="CD5" s="128"/>
      <c r="CE5" s="128"/>
      <c r="CF5" s="128"/>
      <c r="CG5" s="128"/>
      <c r="CH5" s="128"/>
      <c r="CI5" s="128"/>
      <c r="CJ5" s="128"/>
      <c r="CK5" s="128"/>
      <c r="CL5" s="128"/>
      <c r="CM5" s="128"/>
      <c r="CN5" s="128"/>
      <c r="CO5" s="128"/>
      <c r="CP5" s="128"/>
      <c r="CQ5" s="128"/>
      <c r="CR5" s="128"/>
    </row>
    <row r="6" spans="1:96">
      <c r="A6" s="169" t="s">
        <v>251</v>
      </c>
      <c r="B6" s="44">
        <v>266035</v>
      </c>
      <c r="C6" s="47">
        <v>177345</v>
      </c>
      <c r="D6" s="44">
        <v>1230</v>
      </c>
      <c r="E6" s="44">
        <f t="shared" ref="E6:E32" si="0">C6+D6</f>
        <v>178575</v>
      </c>
      <c r="F6" s="164"/>
      <c r="G6" s="141"/>
      <c r="H6" s="138"/>
      <c r="I6" s="133"/>
      <c r="J6" s="143"/>
      <c r="K6" s="133"/>
      <c r="L6" s="122"/>
      <c r="M6" s="12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128"/>
      <c r="BJ6" s="128"/>
      <c r="BK6" s="128"/>
      <c r="BL6" s="128"/>
      <c r="BM6" s="128"/>
      <c r="BN6" s="128"/>
      <c r="BO6" s="128"/>
      <c r="BP6" s="128"/>
      <c r="BQ6" s="128"/>
      <c r="BR6" s="128"/>
      <c r="BS6" s="128"/>
      <c r="BT6" s="128"/>
      <c r="BU6" s="128"/>
      <c r="BV6" s="128"/>
      <c r="BW6" s="128"/>
      <c r="BX6" s="128"/>
      <c r="BY6" s="128"/>
      <c r="BZ6" s="128"/>
      <c r="CA6" s="128"/>
      <c r="CB6" s="128"/>
      <c r="CC6" s="128"/>
      <c r="CD6" s="128"/>
      <c r="CE6" s="128"/>
      <c r="CF6" s="128"/>
      <c r="CG6" s="128"/>
      <c r="CH6" s="128"/>
      <c r="CI6" s="128"/>
      <c r="CJ6" s="128"/>
      <c r="CK6" s="128"/>
      <c r="CL6" s="128"/>
      <c r="CM6" s="128"/>
      <c r="CN6" s="128"/>
      <c r="CO6" s="128"/>
      <c r="CP6" s="128"/>
      <c r="CQ6" s="128"/>
      <c r="CR6" s="128"/>
    </row>
    <row r="7" spans="1:96">
      <c r="A7" s="169" t="s">
        <v>253</v>
      </c>
      <c r="B7" s="44">
        <v>182150</v>
      </c>
      <c r="C7" s="47">
        <v>178825</v>
      </c>
      <c r="D7" s="44">
        <v>2130</v>
      </c>
      <c r="E7" s="44">
        <f t="shared" si="0"/>
        <v>180955</v>
      </c>
      <c r="F7" s="164"/>
      <c r="G7" s="141" t="s">
        <v>250</v>
      </c>
      <c r="H7" s="138"/>
      <c r="I7" s="133"/>
      <c r="J7" s="143"/>
      <c r="K7" s="133"/>
      <c r="L7" s="122"/>
      <c r="M7" s="124"/>
      <c r="N7" s="144"/>
      <c r="O7" s="124"/>
      <c r="P7" s="122"/>
      <c r="Q7" s="12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128"/>
      <c r="BJ7" s="128"/>
      <c r="BK7" s="128"/>
      <c r="BL7" s="128"/>
      <c r="BM7" s="128"/>
      <c r="BN7" s="128"/>
      <c r="BO7" s="128"/>
      <c r="BP7" s="128"/>
      <c r="BQ7" s="128"/>
      <c r="BR7" s="128"/>
      <c r="BS7" s="128"/>
      <c r="BT7" s="128"/>
      <c r="BU7" s="128"/>
      <c r="BV7" s="128"/>
      <c r="BW7" s="128"/>
      <c r="BX7" s="128"/>
      <c r="BY7" s="128"/>
      <c r="BZ7" s="128"/>
      <c r="CA7" s="128"/>
      <c r="CB7" s="128"/>
      <c r="CC7" s="128"/>
      <c r="CD7" s="128"/>
      <c r="CE7" s="128"/>
      <c r="CF7" s="128"/>
      <c r="CG7" s="128"/>
      <c r="CH7" s="128"/>
      <c r="CI7" s="128"/>
      <c r="CJ7" s="128"/>
      <c r="CK7" s="128"/>
      <c r="CL7" s="128"/>
      <c r="CM7" s="128"/>
      <c r="CN7" s="128"/>
      <c r="CO7" s="128"/>
      <c r="CP7" s="128"/>
      <c r="CQ7" s="128"/>
      <c r="CR7" s="128"/>
    </row>
    <row r="8" spans="1:96">
      <c r="A8" s="169" t="s">
        <v>257</v>
      </c>
      <c r="B8" s="44">
        <v>406128</v>
      </c>
      <c r="C8" s="47">
        <v>952638</v>
      </c>
      <c r="D8" s="44">
        <v>675</v>
      </c>
      <c r="E8" s="44">
        <f t="shared" si="0"/>
        <v>953313</v>
      </c>
      <c r="F8" s="306"/>
      <c r="G8" s="133"/>
      <c r="H8" s="138"/>
      <c r="I8" s="138"/>
      <c r="J8" s="54"/>
      <c r="K8" s="133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128"/>
      <c r="BJ8" s="128"/>
      <c r="BK8" s="128"/>
      <c r="BL8" s="128"/>
      <c r="BM8" s="128"/>
      <c r="BN8" s="128"/>
      <c r="BO8" s="128"/>
      <c r="BP8" s="128"/>
      <c r="BQ8" s="128"/>
      <c r="BR8" s="128"/>
      <c r="BS8" s="128"/>
      <c r="BT8" s="128"/>
      <c r="BU8" s="128"/>
      <c r="BV8" s="128"/>
      <c r="BW8" s="128"/>
      <c r="BX8" s="128"/>
      <c r="BY8" s="128"/>
      <c r="BZ8" s="128"/>
      <c r="CA8" s="128"/>
      <c r="CB8" s="128"/>
      <c r="CC8" s="128"/>
      <c r="CD8" s="128"/>
      <c r="CE8" s="128"/>
      <c r="CF8" s="128"/>
      <c r="CG8" s="128"/>
      <c r="CH8" s="128"/>
      <c r="CI8" s="128"/>
      <c r="CJ8" s="128"/>
      <c r="CK8" s="128"/>
      <c r="CL8" s="128"/>
      <c r="CM8" s="128"/>
      <c r="CN8" s="128"/>
      <c r="CO8" s="128"/>
      <c r="CP8" s="128"/>
      <c r="CQ8" s="128"/>
      <c r="CR8" s="128"/>
    </row>
    <row r="9" spans="1:96">
      <c r="A9" s="169" t="s">
        <v>260</v>
      </c>
      <c r="B9" s="44">
        <v>838559</v>
      </c>
      <c r="C9" s="47">
        <v>84904</v>
      </c>
      <c r="D9" s="44">
        <v>3230</v>
      </c>
      <c r="E9" s="44">
        <f t="shared" si="0"/>
        <v>88134</v>
      </c>
      <c r="F9" s="307"/>
      <c r="G9" s="133"/>
      <c r="H9" s="138"/>
      <c r="I9" s="138"/>
      <c r="J9" s="54"/>
      <c r="K9" s="125"/>
      <c r="L9" s="125"/>
      <c r="M9" s="125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128"/>
      <c r="BJ9" s="128"/>
      <c r="BK9" s="128"/>
      <c r="BL9" s="128"/>
      <c r="BM9" s="128"/>
      <c r="BN9" s="128"/>
      <c r="BO9" s="128"/>
      <c r="BP9" s="128"/>
      <c r="BQ9" s="128"/>
      <c r="BR9" s="128"/>
      <c r="BS9" s="128"/>
      <c r="BT9" s="128"/>
      <c r="BU9" s="128"/>
      <c r="BV9" s="128"/>
      <c r="BW9" s="128"/>
      <c r="BX9" s="128"/>
      <c r="BY9" s="128"/>
      <c r="BZ9" s="128"/>
      <c r="CA9" s="128"/>
      <c r="CB9" s="128"/>
      <c r="CC9" s="128"/>
      <c r="CD9" s="128"/>
      <c r="CE9" s="128"/>
      <c r="CF9" s="128"/>
      <c r="CG9" s="128"/>
      <c r="CH9" s="128"/>
      <c r="CI9" s="128"/>
      <c r="CJ9" s="128"/>
      <c r="CK9" s="128"/>
      <c r="CL9" s="128"/>
      <c r="CM9" s="128"/>
      <c r="CN9" s="128"/>
      <c r="CO9" s="128"/>
      <c r="CP9" s="128"/>
      <c r="CQ9" s="128"/>
      <c r="CR9" s="128"/>
    </row>
    <row r="10" spans="1:96">
      <c r="A10" s="169" t="s">
        <v>266</v>
      </c>
      <c r="B10" s="44">
        <v>113066</v>
      </c>
      <c r="C10" s="47">
        <v>106986</v>
      </c>
      <c r="D10" s="44">
        <v>790</v>
      </c>
      <c r="E10" s="44">
        <f t="shared" si="0"/>
        <v>107776</v>
      </c>
      <c r="F10" s="308"/>
      <c r="G10" s="133"/>
      <c r="H10" s="138"/>
      <c r="I10" s="138"/>
      <c r="J10" s="54"/>
      <c r="K10" s="125"/>
      <c r="L10" s="125"/>
      <c r="M10" s="125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128"/>
      <c r="BJ10" s="128"/>
      <c r="BK10" s="128"/>
      <c r="BL10" s="128"/>
      <c r="BM10" s="128"/>
      <c r="BN10" s="128"/>
      <c r="BO10" s="128"/>
      <c r="BP10" s="128"/>
      <c r="BQ10" s="128"/>
      <c r="BR10" s="128"/>
      <c r="BS10" s="128"/>
      <c r="BT10" s="128"/>
      <c r="BU10" s="128"/>
      <c r="BV10" s="128"/>
      <c r="BW10" s="128"/>
      <c r="BX10" s="128"/>
      <c r="BY10" s="128"/>
      <c r="BZ10" s="128"/>
      <c r="CA10" s="128"/>
      <c r="CB10" s="128"/>
      <c r="CC10" s="128"/>
      <c r="CD10" s="128"/>
      <c r="CE10" s="128"/>
      <c r="CF10" s="128"/>
      <c r="CG10" s="128"/>
      <c r="CH10" s="128"/>
      <c r="CI10" s="128"/>
      <c r="CJ10" s="128"/>
      <c r="CK10" s="128"/>
      <c r="CL10" s="128"/>
      <c r="CM10" s="128"/>
      <c r="CN10" s="128"/>
      <c r="CO10" s="128"/>
      <c r="CP10" s="128"/>
      <c r="CQ10" s="128"/>
      <c r="CR10" s="128"/>
    </row>
    <row r="11" spans="1:96">
      <c r="A11" s="169" t="s">
        <v>268</v>
      </c>
      <c r="B11" s="44">
        <v>221240</v>
      </c>
      <c r="C11" s="47">
        <v>298360</v>
      </c>
      <c r="D11" s="44">
        <v>50</v>
      </c>
      <c r="E11" s="44">
        <f t="shared" si="0"/>
        <v>298410</v>
      </c>
      <c r="F11" s="306"/>
      <c r="G11" s="138"/>
      <c r="H11" s="138"/>
      <c r="I11" s="138"/>
      <c r="J11" s="54"/>
      <c r="K11" s="138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128"/>
      <c r="BJ11" s="128"/>
      <c r="BK11" s="128"/>
      <c r="BL11" s="128"/>
      <c r="BM11" s="128"/>
      <c r="BN11" s="128"/>
      <c r="BO11" s="128"/>
      <c r="BP11" s="128"/>
      <c r="BQ11" s="128"/>
      <c r="BR11" s="128"/>
      <c r="BS11" s="128"/>
      <c r="BT11" s="128"/>
      <c r="BU11" s="128"/>
      <c r="BV11" s="128"/>
      <c r="BW11" s="128"/>
      <c r="BX11" s="128"/>
      <c r="BY11" s="128"/>
      <c r="BZ11" s="128"/>
      <c r="CA11" s="128"/>
      <c r="CB11" s="128"/>
      <c r="CC11" s="128"/>
      <c r="CD11" s="128"/>
      <c r="CE11" s="128"/>
      <c r="CF11" s="128"/>
      <c r="CG11" s="128"/>
      <c r="CH11" s="128"/>
      <c r="CI11" s="128"/>
      <c r="CJ11" s="128"/>
      <c r="CK11" s="128"/>
      <c r="CL11" s="128"/>
      <c r="CM11" s="128"/>
      <c r="CN11" s="128"/>
      <c r="CO11" s="128"/>
      <c r="CP11" s="128"/>
      <c r="CQ11" s="128"/>
      <c r="CR11" s="128"/>
    </row>
    <row r="12" spans="1:96">
      <c r="A12" s="169" t="s">
        <v>269</v>
      </c>
      <c r="B12" s="44">
        <v>835644</v>
      </c>
      <c r="C12" s="47">
        <v>291337</v>
      </c>
      <c r="D12" s="44">
        <v>1320</v>
      </c>
      <c r="E12" s="44">
        <f t="shared" si="0"/>
        <v>292657</v>
      </c>
      <c r="F12" s="306"/>
      <c r="G12" s="138"/>
      <c r="H12" s="138"/>
      <c r="I12" s="138"/>
      <c r="J12" s="54"/>
      <c r="K12" s="133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128"/>
      <c r="BJ12" s="128"/>
      <c r="BK12" s="128"/>
      <c r="BL12" s="128"/>
      <c r="BM12" s="128"/>
      <c r="BN12" s="128"/>
      <c r="BO12" s="128"/>
      <c r="BP12" s="128"/>
      <c r="BQ12" s="128"/>
      <c r="BR12" s="128"/>
      <c r="BS12" s="128"/>
      <c r="BT12" s="128"/>
      <c r="BU12" s="128"/>
      <c r="BV12" s="128"/>
      <c r="BW12" s="128"/>
      <c r="BX12" s="128"/>
      <c r="BY12" s="128"/>
      <c r="BZ12" s="128"/>
      <c r="CA12" s="128"/>
      <c r="CB12" s="128"/>
      <c r="CC12" s="128"/>
      <c r="CD12" s="128"/>
      <c r="CE12" s="128"/>
      <c r="CF12" s="128"/>
      <c r="CG12" s="128"/>
      <c r="CH12" s="128"/>
      <c r="CI12" s="128"/>
      <c r="CJ12" s="128"/>
      <c r="CK12" s="128"/>
      <c r="CL12" s="128"/>
      <c r="CM12" s="128"/>
      <c r="CN12" s="128"/>
      <c r="CO12" s="128"/>
      <c r="CP12" s="128"/>
      <c r="CQ12" s="128"/>
      <c r="CR12" s="128"/>
    </row>
    <row r="13" spans="1:96">
      <c r="A13" s="169" t="s">
        <v>272</v>
      </c>
      <c r="B13" s="44">
        <v>261953</v>
      </c>
      <c r="C13" s="47">
        <v>264913</v>
      </c>
      <c r="D13" s="44">
        <v>390</v>
      </c>
      <c r="E13" s="44">
        <f t="shared" si="0"/>
        <v>265303</v>
      </c>
      <c r="F13" s="308"/>
      <c r="G13" s="133"/>
      <c r="H13" s="138"/>
      <c r="I13" s="138"/>
      <c r="J13" s="54"/>
      <c r="K13" s="133"/>
      <c r="L13" s="122"/>
      <c r="M13" s="145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128"/>
      <c r="BJ13" s="128"/>
      <c r="BK13" s="128"/>
      <c r="BL13" s="128"/>
      <c r="BM13" s="128"/>
      <c r="BN13" s="128"/>
      <c r="BO13" s="128"/>
      <c r="BP13" s="128"/>
      <c r="BQ13" s="128"/>
      <c r="BR13" s="128"/>
      <c r="BS13" s="128"/>
      <c r="BT13" s="128"/>
      <c r="BU13" s="128"/>
      <c r="BV13" s="128"/>
      <c r="BW13" s="128"/>
      <c r="BX13" s="128"/>
      <c r="BY13" s="128"/>
      <c r="BZ13" s="128"/>
      <c r="CA13" s="128"/>
      <c r="CB13" s="128"/>
      <c r="CC13" s="128"/>
      <c r="CD13" s="128"/>
      <c r="CE13" s="128"/>
      <c r="CF13" s="128"/>
      <c r="CG13" s="128"/>
      <c r="CH13" s="128"/>
      <c r="CI13" s="128"/>
      <c r="CJ13" s="128"/>
      <c r="CK13" s="128"/>
      <c r="CL13" s="128"/>
      <c r="CM13" s="128"/>
      <c r="CN13" s="128"/>
      <c r="CO13" s="128"/>
      <c r="CP13" s="128"/>
      <c r="CQ13" s="128"/>
      <c r="CR13" s="128"/>
    </row>
    <row r="14" spans="1:96">
      <c r="A14" s="169" t="s">
        <v>273</v>
      </c>
      <c r="B14" s="44">
        <v>1958099</v>
      </c>
      <c r="C14" s="47">
        <v>106062</v>
      </c>
      <c r="D14" s="44">
        <v>155</v>
      </c>
      <c r="E14" s="44">
        <f t="shared" si="0"/>
        <v>106217</v>
      </c>
      <c r="F14" s="307"/>
      <c r="G14" s="133"/>
      <c r="H14" s="138"/>
      <c r="I14" s="138"/>
      <c r="J14" s="54"/>
      <c r="K14" s="133"/>
      <c r="L14" s="122"/>
      <c r="M14" s="54"/>
      <c r="N14" s="121"/>
      <c r="O14" s="121"/>
      <c r="P14" s="122"/>
      <c r="Q14" s="145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128"/>
      <c r="BJ14" s="128"/>
      <c r="BK14" s="128"/>
      <c r="BL14" s="128"/>
      <c r="BM14" s="128"/>
      <c r="BN14" s="128"/>
      <c r="BO14" s="128"/>
      <c r="BP14" s="128"/>
      <c r="BQ14" s="128"/>
      <c r="BR14" s="128"/>
      <c r="BS14" s="128"/>
      <c r="BT14" s="128"/>
      <c r="BU14" s="128"/>
      <c r="BV14" s="128"/>
      <c r="BW14" s="128"/>
      <c r="BX14" s="128"/>
      <c r="BY14" s="128"/>
      <c r="BZ14" s="128"/>
      <c r="CA14" s="128"/>
      <c r="CB14" s="128"/>
      <c r="CC14" s="128"/>
      <c r="CD14" s="128"/>
      <c r="CE14" s="128"/>
      <c r="CF14" s="128"/>
      <c r="CG14" s="128"/>
      <c r="CH14" s="128"/>
      <c r="CI14" s="128"/>
      <c r="CJ14" s="128"/>
      <c r="CK14" s="128"/>
      <c r="CL14" s="128"/>
      <c r="CM14" s="128"/>
      <c r="CN14" s="128"/>
      <c r="CO14" s="128"/>
      <c r="CP14" s="128"/>
      <c r="CQ14" s="128"/>
      <c r="CR14" s="128"/>
    </row>
    <row r="15" spans="1:96">
      <c r="A15" s="169" t="s">
        <v>277</v>
      </c>
      <c r="B15" s="44">
        <v>699348</v>
      </c>
      <c r="C15" s="47">
        <v>120698</v>
      </c>
      <c r="D15" s="44">
        <v>4990</v>
      </c>
      <c r="E15" s="44">
        <f t="shared" si="0"/>
        <v>125688</v>
      </c>
      <c r="F15" s="306"/>
      <c r="G15" s="138"/>
      <c r="H15" s="138"/>
      <c r="I15" s="138"/>
      <c r="J15" s="146"/>
      <c r="K15" s="133"/>
      <c r="L15" s="122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128"/>
      <c r="BJ15" s="128"/>
      <c r="BK15" s="128"/>
      <c r="BL15" s="128"/>
      <c r="BM15" s="128"/>
      <c r="BN15" s="128"/>
      <c r="BO15" s="128"/>
      <c r="BP15" s="128"/>
      <c r="BQ15" s="128"/>
      <c r="BR15" s="128"/>
      <c r="BS15" s="128"/>
      <c r="BT15" s="128"/>
      <c r="BU15" s="128"/>
      <c r="BV15" s="128"/>
      <c r="BW15" s="128"/>
      <c r="BX15" s="128"/>
      <c r="BY15" s="128"/>
      <c r="BZ15" s="128"/>
      <c r="CA15" s="128"/>
      <c r="CB15" s="128"/>
      <c r="CC15" s="128"/>
      <c r="CD15" s="128"/>
      <c r="CE15" s="128"/>
      <c r="CF15" s="128"/>
      <c r="CG15" s="128"/>
      <c r="CH15" s="128"/>
      <c r="CI15" s="128"/>
      <c r="CJ15" s="128"/>
      <c r="CK15" s="128"/>
      <c r="CL15" s="128"/>
      <c r="CM15" s="128"/>
      <c r="CN15" s="128"/>
      <c r="CO15" s="128"/>
      <c r="CP15" s="128"/>
      <c r="CQ15" s="128"/>
      <c r="CR15" s="128"/>
    </row>
    <row r="16" spans="1:96">
      <c r="A16" s="169" t="s">
        <v>294</v>
      </c>
      <c r="B16" s="44">
        <v>17606</v>
      </c>
      <c r="C16" s="47">
        <v>29516</v>
      </c>
      <c r="D16" s="44">
        <v>8170</v>
      </c>
      <c r="E16" s="44">
        <f t="shared" si="0"/>
        <v>37686</v>
      </c>
      <c r="F16" s="306"/>
      <c r="G16" s="138"/>
      <c r="H16" s="138"/>
      <c r="I16" s="138"/>
      <c r="J16" s="54"/>
      <c r="K16" s="133"/>
      <c r="L16" s="122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128"/>
      <c r="BJ16" s="128"/>
      <c r="BK16" s="128"/>
      <c r="BL16" s="128"/>
      <c r="BM16" s="128"/>
      <c r="BN16" s="128"/>
      <c r="BO16" s="128"/>
      <c r="BP16" s="128"/>
      <c r="BQ16" s="128"/>
      <c r="BR16" s="128"/>
      <c r="BS16" s="128"/>
      <c r="BT16" s="128"/>
      <c r="BU16" s="128"/>
      <c r="BV16" s="128"/>
      <c r="BW16" s="128"/>
      <c r="BX16" s="128"/>
      <c r="BY16" s="128"/>
      <c r="BZ16" s="128"/>
      <c r="CA16" s="128"/>
      <c r="CB16" s="128"/>
      <c r="CC16" s="128"/>
      <c r="CD16" s="128"/>
      <c r="CE16" s="128"/>
      <c r="CF16" s="128"/>
      <c r="CG16" s="128"/>
      <c r="CH16" s="128"/>
      <c r="CI16" s="128"/>
      <c r="CJ16" s="128"/>
      <c r="CK16" s="128"/>
      <c r="CL16" s="128"/>
      <c r="CM16" s="128"/>
      <c r="CN16" s="128"/>
      <c r="CO16" s="128"/>
      <c r="CP16" s="128"/>
      <c r="CQ16" s="128"/>
      <c r="CR16" s="128"/>
    </row>
    <row r="17" spans="1:96">
      <c r="A17" s="169" t="s">
        <v>296</v>
      </c>
      <c r="B17" s="44">
        <v>125527</v>
      </c>
      <c r="C17" s="47">
        <v>737582</v>
      </c>
      <c r="D17" s="44">
        <v>570</v>
      </c>
      <c r="E17" s="44">
        <f t="shared" si="0"/>
        <v>738152</v>
      </c>
      <c r="F17" s="164"/>
      <c r="G17" s="141"/>
      <c r="H17" s="138"/>
      <c r="I17" s="138"/>
      <c r="J17" s="147"/>
      <c r="K17" s="133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128"/>
      <c r="BJ17" s="128"/>
      <c r="BK17" s="128"/>
      <c r="BL17" s="128"/>
      <c r="BM17" s="128"/>
      <c r="BN17" s="128"/>
      <c r="BO17" s="128"/>
      <c r="BP17" s="128"/>
      <c r="BQ17" s="128"/>
      <c r="BR17" s="128"/>
      <c r="BS17" s="128"/>
      <c r="BT17" s="128"/>
      <c r="BU17" s="128"/>
      <c r="BV17" s="128"/>
      <c r="BW17" s="128"/>
      <c r="BX17" s="128"/>
      <c r="BY17" s="128"/>
      <c r="BZ17" s="128"/>
      <c r="CA17" s="128"/>
      <c r="CB17" s="128"/>
      <c r="CC17" s="128"/>
      <c r="CD17" s="128"/>
      <c r="CE17" s="128"/>
      <c r="CF17" s="128"/>
      <c r="CG17" s="128"/>
      <c r="CH17" s="128"/>
      <c r="CI17" s="128"/>
      <c r="CJ17" s="128"/>
      <c r="CK17" s="128"/>
      <c r="CL17" s="128"/>
      <c r="CM17" s="128"/>
      <c r="CN17" s="128"/>
      <c r="CO17" s="128"/>
      <c r="CP17" s="128"/>
      <c r="CQ17" s="128"/>
      <c r="CR17" s="128"/>
    </row>
    <row r="18" spans="1:96">
      <c r="A18" s="169" t="s">
        <v>297</v>
      </c>
      <c r="B18" s="44">
        <v>221122</v>
      </c>
      <c r="C18" s="47">
        <v>989722</v>
      </c>
      <c r="D18" s="44">
        <v>1360</v>
      </c>
      <c r="E18" s="44">
        <f t="shared" si="0"/>
        <v>991082</v>
      </c>
      <c r="F18" s="308"/>
      <c r="G18" s="133"/>
      <c r="H18" s="138"/>
      <c r="I18" s="138"/>
      <c r="J18" s="54"/>
      <c r="K18" s="133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128"/>
      <c r="BJ18" s="128"/>
      <c r="BK18" s="128"/>
      <c r="BL18" s="128"/>
      <c r="BM18" s="128"/>
      <c r="BN18" s="128"/>
      <c r="BO18" s="128"/>
      <c r="BP18" s="128"/>
      <c r="BQ18" s="128"/>
      <c r="BR18" s="128"/>
      <c r="BS18" s="128"/>
      <c r="BT18" s="128"/>
      <c r="BU18" s="128"/>
      <c r="BV18" s="128"/>
      <c r="BW18" s="128"/>
      <c r="BX18" s="128"/>
      <c r="BY18" s="128"/>
      <c r="BZ18" s="128"/>
      <c r="CA18" s="128"/>
      <c r="CB18" s="128"/>
      <c r="CC18" s="128"/>
      <c r="CD18" s="128"/>
      <c r="CE18" s="128"/>
      <c r="CF18" s="128"/>
      <c r="CG18" s="128"/>
      <c r="CH18" s="128"/>
      <c r="CI18" s="128"/>
      <c r="CJ18" s="128"/>
      <c r="CK18" s="128"/>
      <c r="CL18" s="128"/>
      <c r="CM18" s="128"/>
      <c r="CN18" s="128"/>
      <c r="CO18" s="128"/>
      <c r="CP18" s="128"/>
      <c r="CQ18" s="128"/>
      <c r="CR18" s="128"/>
    </row>
    <row r="19" spans="1:96">
      <c r="A19" s="169" t="s">
        <v>298</v>
      </c>
      <c r="B19" s="44">
        <v>348815</v>
      </c>
      <c r="C19" s="47">
        <v>767354</v>
      </c>
      <c r="D19" s="44">
        <v>130</v>
      </c>
      <c r="E19" s="44">
        <f>C19+D19</f>
        <v>767484</v>
      </c>
      <c r="F19" s="307"/>
      <c r="G19" s="133"/>
      <c r="H19" s="138"/>
      <c r="I19" s="138"/>
      <c r="J19" s="54"/>
      <c r="K19" s="133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8"/>
      <c r="BV19" s="128"/>
      <c r="BW19" s="128"/>
      <c r="BX19" s="128"/>
      <c r="BY19" s="128"/>
      <c r="BZ19" s="128"/>
      <c r="CA19" s="128"/>
      <c r="CB19" s="128"/>
      <c r="CC19" s="128"/>
      <c r="CD19" s="128"/>
      <c r="CE19" s="128"/>
      <c r="CF19" s="128"/>
      <c r="CG19" s="128"/>
      <c r="CH19" s="128"/>
      <c r="CI19" s="128"/>
      <c r="CJ19" s="128"/>
      <c r="CK19" s="128"/>
      <c r="CL19" s="128"/>
      <c r="CM19" s="128"/>
      <c r="CN19" s="128"/>
      <c r="CO19" s="128"/>
      <c r="CP19" s="128"/>
      <c r="CQ19" s="128"/>
      <c r="CR19" s="128"/>
    </row>
    <row r="20" spans="1:96">
      <c r="A20" s="169" t="s">
        <v>299</v>
      </c>
      <c r="B20" s="44">
        <v>147460</v>
      </c>
      <c r="C20" s="47">
        <v>282033</v>
      </c>
      <c r="D20" s="44">
        <v>20</v>
      </c>
      <c r="E20" s="44">
        <f t="shared" ref="E20:E23" si="1">C20+D20</f>
        <v>282053</v>
      </c>
      <c r="F20" s="164"/>
      <c r="G20" s="133"/>
      <c r="H20" s="138"/>
      <c r="I20" s="138"/>
      <c r="J20" s="54"/>
      <c r="K20" s="133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128"/>
      <c r="BJ20" s="128"/>
      <c r="BK20" s="128"/>
      <c r="BL20" s="128"/>
      <c r="BM20" s="128"/>
      <c r="BN20" s="128"/>
      <c r="BO20" s="128"/>
      <c r="BP20" s="128"/>
      <c r="BQ20" s="128"/>
      <c r="BR20" s="128"/>
      <c r="BS20" s="128"/>
      <c r="BT20" s="128"/>
      <c r="BU20" s="128"/>
      <c r="BV20" s="128"/>
      <c r="BW20" s="128"/>
      <c r="BX20" s="128"/>
      <c r="BY20" s="128"/>
      <c r="BZ20" s="128"/>
      <c r="CA20" s="128"/>
      <c r="CB20" s="128"/>
      <c r="CC20" s="128"/>
      <c r="CD20" s="128"/>
      <c r="CE20" s="128"/>
      <c r="CF20" s="128"/>
      <c r="CG20" s="128"/>
      <c r="CH20" s="128"/>
      <c r="CI20" s="128"/>
      <c r="CJ20" s="128"/>
      <c r="CK20" s="128"/>
      <c r="CL20" s="128"/>
      <c r="CM20" s="128"/>
      <c r="CN20" s="128"/>
      <c r="CO20" s="128"/>
      <c r="CP20" s="128"/>
      <c r="CQ20" s="128"/>
      <c r="CR20" s="128"/>
    </row>
    <row r="21" spans="1:96">
      <c r="A21" s="169" t="s">
        <v>301</v>
      </c>
      <c r="B21" s="44">
        <v>118534</v>
      </c>
      <c r="C21" s="47">
        <v>327874</v>
      </c>
      <c r="D21" s="44">
        <v>1270</v>
      </c>
      <c r="E21" s="44">
        <f t="shared" si="1"/>
        <v>329144</v>
      </c>
      <c r="F21" s="164"/>
      <c r="G21" s="133"/>
      <c r="H21" s="138"/>
      <c r="I21" s="138"/>
      <c r="J21" s="148"/>
      <c r="K21" s="138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128"/>
      <c r="BJ21" s="128"/>
      <c r="BK21" s="128"/>
      <c r="BL21" s="128"/>
      <c r="BM21" s="128"/>
      <c r="BN21" s="128"/>
      <c r="BO21" s="128"/>
      <c r="BP21" s="128"/>
      <c r="BQ21" s="128"/>
      <c r="BR21" s="128"/>
      <c r="BS21" s="128"/>
      <c r="BT21" s="128"/>
      <c r="BU21" s="128"/>
      <c r="BV21" s="128"/>
      <c r="BW21" s="128"/>
      <c r="BX21" s="128"/>
      <c r="BY21" s="128"/>
      <c r="BZ21" s="128"/>
      <c r="CA21" s="128"/>
      <c r="CB21" s="128"/>
      <c r="CC21" s="128"/>
      <c r="CD21" s="128"/>
      <c r="CE21" s="128"/>
      <c r="CF21" s="128"/>
      <c r="CG21" s="128"/>
      <c r="CH21" s="128"/>
      <c r="CI21" s="128"/>
      <c r="CJ21" s="128"/>
      <c r="CK21" s="128"/>
      <c r="CL21" s="128"/>
      <c r="CM21" s="128"/>
      <c r="CN21" s="128"/>
      <c r="CO21" s="128"/>
      <c r="CP21" s="128"/>
      <c r="CQ21" s="128"/>
      <c r="CR21" s="128"/>
    </row>
    <row r="22" spans="1:96">
      <c r="A22" s="169" t="s">
        <v>302</v>
      </c>
      <c r="B22" s="44">
        <v>95078</v>
      </c>
      <c r="C22" s="47">
        <v>205465</v>
      </c>
      <c r="D22" s="44">
        <v>20</v>
      </c>
      <c r="E22" s="44">
        <f t="shared" si="1"/>
        <v>205485</v>
      </c>
      <c r="F22" s="164"/>
      <c r="G22" s="133"/>
      <c r="H22" s="138"/>
      <c r="I22" s="138"/>
      <c r="J22" s="54"/>
      <c r="K22" s="133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128"/>
      <c r="BJ22" s="128"/>
      <c r="BK22" s="128"/>
      <c r="BL22" s="128"/>
      <c r="BM22" s="128"/>
      <c r="BN22" s="128"/>
      <c r="BO22" s="128"/>
      <c r="BP22" s="128"/>
      <c r="BQ22" s="128"/>
      <c r="BR22" s="128"/>
      <c r="BS22" s="128"/>
      <c r="BT22" s="128"/>
      <c r="BU22" s="128"/>
      <c r="BV22" s="128"/>
      <c r="BW22" s="128"/>
      <c r="BX22" s="128"/>
      <c r="BY22" s="128"/>
      <c r="BZ22" s="128"/>
      <c r="CA22" s="128"/>
      <c r="CB22" s="128"/>
      <c r="CC22" s="128"/>
      <c r="CD22" s="128"/>
      <c r="CE22" s="128"/>
      <c r="CF22" s="128"/>
      <c r="CG22" s="128"/>
      <c r="CH22" s="128"/>
      <c r="CI22" s="128"/>
      <c r="CJ22" s="128"/>
      <c r="CK22" s="128"/>
      <c r="CL22" s="128"/>
      <c r="CM22" s="128"/>
      <c r="CN22" s="128"/>
      <c r="CO22" s="128"/>
      <c r="CP22" s="128"/>
      <c r="CQ22" s="128"/>
      <c r="CR22" s="128"/>
    </row>
    <row r="23" spans="1:96">
      <c r="A23" s="169" t="s">
        <v>305</v>
      </c>
      <c r="B23" s="44">
        <v>184289</v>
      </c>
      <c r="C23" s="47">
        <v>192829</v>
      </c>
      <c r="D23" s="44">
        <v>20</v>
      </c>
      <c r="E23" s="44">
        <f t="shared" si="1"/>
        <v>192849</v>
      </c>
      <c r="F23" s="164"/>
      <c r="G23" s="141"/>
      <c r="H23" s="138"/>
      <c r="I23" s="138"/>
      <c r="J23" s="146"/>
      <c r="K23" s="138"/>
      <c r="L23" s="145"/>
      <c r="M23" s="121"/>
      <c r="N23" s="124"/>
      <c r="O23" s="122"/>
      <c r="P23" s="145"/>
      <c r="Q23" s="121"/>
      <c r="R23" s="121"/>
      <c r="S23" s="122"/>
      <c r="T23" s="145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128"/>
      <c r="BJ23" s="128"/>
      <c r="BK23" s="128"/>
      <c r="BL23" s="128"/>
      <c r="BM23" s="128"/>
      <c r="BN23" s="128"/>
      <c r="BO23" s="128"/>
      <c r="BP23" s="128"/>
      <c r="BQ23" s="128"/>
      <c r="BR23" s="128"/>
      <c r="BS23" s="128"/>
      <c r="BT23" s="128"/>
      <c r="BU23" s="128"/>
      <c r="BV23" s="128"/>
      <c r="BW23" s="128"/>
      <c r="BX23" s="128"/>
      <c r="BY23" s="128"/>
      <c r="BZ23" s="128"/>
      <c r="CA23" s="128"/>
      <c r="CB23" s="128"/>
      <c r="CC23" s="128"/>
      <c r="CD23" s="128"/>
      <c r="CE23" s="128"/>
      <c r="CF23" s="128"/>
      <c r="CG23" s="128"/>
      <c r="CH23" s="128"/>
      <c r="CI23" s="128"/>
      <c r="CJ23" s="128"/>
      <c r="CK23" s="128"/>
      <c r="CL23" s="128"/>
      <c r="CM23" s="128"/>
      <c r="CN23" s="128"/>
      <c r="CO23" s="128"/>
      <c r="CP23" s="128"/>
      <c r="CQ23" s="128"/>
      <c r="CR23" s="128"/>
    </row>
    <row r="24" spans="1:96">
      <c r="A24" s="169" t="s">
        <v>310</v>
      </c>
      <c r="B24" s="44">
        <v>90901</v>
      </c>
      <c r="C24" s="47">
        <v>124826</v>
      </c>
      <c r="D24" s="44">
        <v>625</v>
      </c>
      <c r="E24" s="44">
        <f t="shared" si="0"/>
        <v>125451</v>
      </c>
      <c r="F24" s="164"/>
      <c r="G24" s="141"/>
      <c r="H24" s="138"/>
      <c r="I24" s="138"/>
      <c r="J24" s="54"/>
      <c r="K24" s="133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128"/>
      <c r="BJ24" s="128"/>
      <c r="BK24" s="128"/>
      <c r="BL24" s="128"/>
      <c r="BM24" s="128"/>
      <c r="BN24" s="128"/>
      <c r="BO24" s="128"/>
      <c r="BP24" s="128"/>
      <c r="BQ24" s="128"/>
      <c r="BR24" s="128"/>
      <c r="BS24" s="128"/>
      <c r="BT24" s="128"/>
      <c r="BU24" s="128"/>
      <c r="BV24" s="128"/>
      <c r="BW24" s="128"/>
      <c r="BX24" s="128"/>
      <c r="BY24" s="128"/>
      <c r="BZ24" s="128"/>
      <c r="CA24" s="128"/>
      <c r="CB24" s="128"/>
      <c r="CC24" s="128"/>
      <c r="CD24" s="128"/>
      <c r="CE24" s="128"/>
      <c r="CF24" s="128"/>
      <c r="CG24" s="128"/>
      <c r="CH24" s="128"/>
      <c r="CI24" s="128"/>
      <c r="CJ24" s="128"/>
      <c r="CK24" s="128"/>
      <c r="CL24" s="128"/>
      <c r="CM24" s="128"/>
      <c r="CN24" s="128"/>
      <c r="CO24" s="128"/>
      <c r="CP24" s="128"/>
      <c r="CQ24" s="128"/>
      <c r="CR24" s="128"/>
    </row>
    <row r="25" spans="1:96">
      <c r="A25" s="169" t="s">
        <v>312</v>
      </c>
      <c r="B25" s="44">
        <v>227367</v>
      </c>
      <c r="C25" s="47">
        <v>400808</v>
      </c>
      <c r="D25" s="44">
        <v>885</v>
      </c>
      <c r="E25" s="44">
        <f t="shared" si="0"/>
        <v>401693</v>
      </c>
      <c r="F25" s="307"/>
      <c r="G25" s="133"/>
      <c r="H25" s="138"/>
      <c r="I25" s="138"/>
      <c r="J25" s="54"/>
      <c r="K25" s="133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128"/>
      <c r="BJ25" s="128"/>
      <c r="BK25" s="128"/>
      <c r="BL25" s="128"/>
      <c r="BM25" s="128"/>
      <c r="BN25" s="128"/>
      <c r="BO25" s="128"/>
      <c r="BP25" s="128"/>
      <c r="BQ25" s="128"/>
      <c r="BR25" s="128"/>
      <c r="BS25" s="128"/>
      <c r="BT25" s="128"/>
      <c r="BU25" s="128"/>
      <c r="BV25" s="128"/>
      <c r="BW25" s="128"/>
      <c r="BX25" s="128"/>
      <c r="BY25" s="128"/>
      <c r="BZ25" s="128"/>
      <c r="CA25" s="128"/>
      <c r="CB25" s="128"/>
      <c r="CC25" s="128"/>
      <c r="CD25" s="128"/>
      <c r="CE25" s="128"/>
      <c r="CF25" s="128"/>
      <c r="CG25" s="128"/>
      <c r="CH25" s="128"/>
      <c r="CI25" s="128"/>
      <c r="CJ25" s="128"/>
      <c r="CK25" s="128"/>
      <c r="CL25" s="128"/>
      <c r="CM25" s="128"/>
      <c r="CN25" s="128"/>
      <c r="CO25" s="128"/>
      <c r="CP25" s="128"/>
      <c r="CQ25" s="128"/>
      <c r="CR25" s="128"/>
    </row>
    <row r="26" spans="1:96">
      <c r="A26" s="169"/>
      <c r="B26" s="44"/>
      <c r="C26" s="47"/>
      <c r="D26" s="44"/>
      <c r="E26" s="44">
        <f t="shared" si="0"/>
        <v>0</v>
      </c>
      <c r="F26" s="309"/>
      <c r="G26" s="133"/>
      <c r="H26" s="138"/>
      <c r="I26" s="138"/>
      <c r="J26" s="54"/>
      <c r="K26" s="133"/>
      <c r="L26" s="122"/>
      <c r="M26" s="12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128"/>
      <c r="BJ26" s="128"/>
      <c r="BK26" s="128"/>
      <c r="BL26" s="128"/>
      <c r="BM26" s="128"/>
      <c r="BN26" s="128"/>
      <c r="BO26" s="128"/>
      <c r="BP26" s="128"/>
      <c r="BQ26" s="128"/>
      <c r="BR26" s="128"/>
      <c r="BS26" s="128"/>
      <c r="BT26" s="128"/>
      <c r="BU26" s="128"/>
      <c r="BV26" s="128"/>
      <c r="BW26" s="128"/>
      <c r="BX26" s="128"/>
      <c r="BY26" s="128"/>
      <c r="BZ26" s="128"/>
      <c r="CA26" s="128"/>
      <c r="CB26" s="128"/>
      <c r="CC26" s="128"/>
      <c r="CD26" s="128"/>
      <c r="CE26" s="128"/>
      <c r="CF26" s="128"/>
      <c r="CG26" s="128"/>
      <c r="CH26" s="128"/>
      <c r="CI26" s="128"/>
      <c r="CJ26" s="128"/>
      <c r="CK26" s="128"/>
      <c r="CL26" s="128"/>
      <c r="CM26" s="128"/>
      <c r="CN26" s="128"/>
      <c r="CO26" s="128"/>
      <c r="CP26" s="128"/>
      <c r="CQ26" s="128"/>
      <c r="CR26" s="128"/>
    </row>
    <row r="27" spans="1:96">
      <c r="A27" s="169"/>
      <c r="B27" s="44"/>
      <c r="C27" s="47"/>
      <c r="D27" s="44"/>
      <c r="E27" s="44">
        <f t="shared" si="0"/>
        <v>0</v>
      </c>
      <c r="F27" s="307"/>
      <c r="G27" s="133"/>
      <c r="H27" s="138"/>
      <c r="I27" s="138"/>
      <c r="J27" s="149"/>
      <c r="K27" s="133"/>
      <c r="L27" s="122"/>
      <c r="M27" s="145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128"/>
      <c r="BJ27" s="128"/>
      <c r="BK27" s="128"/>
      <c r="BL27" s="128"/>
      <c r="BM27" s="128"/>
      <c r="BN27" s="128"/>
      <c r="BO27" s="128"/>
      <c r="BP27" s="128"/>
      <c r="BQ27" s="128"/>
      <c r="BR27" s="128"/>
      <c r="BS27" s="128"/>
      <c r="BT27" s="128"/>
      <c r="BU27" s="128"/>
      <c r="BV27" s="128"/>
      <c r="BW27" s="128"/>
      <c r="BX27" s="128"/>
      <c r="BY27" s="128"/>
      <c r="BZ27" s="128"/>
      <c r="CA27" s="128"/>
      <c r="CB27" s="128"/>
      <c r="CC27" s="128"/>
      <c r="CD27" s="128"/>
      <c r="CE27" s="128"/>
      <c r="CF27" s="128"/>
      <c r="CG27" s="128"/>
      <c r="CH27" s="128"/>
      <c r="CI27" s="128"/>
      <c r="CJ27" s="128"/>
      <c r="CK27" s="128"/>
      <c r="CL27" s="128"/>
      <c r="CM27" s="128"/>
      <c r="CN27" s="128"/>
      <c r="CO27" s="128"/>
      <c r="CP27" s="128"/>
      <c r="CQ27" s="128"/>
      <c r="CR27" s="128"/>
    </row>
    <row r="28" spans="1:96">
      <c r="A28" s="169"/>
      <c r="B28" s="44"/>
      <c r="C28" s="47"/>
      <c r="D28" s="44"/>
      <c r="E28" s="44">
        <f t="shared" si="0"/>
        <v>0</v>
      </c>
      <c r="F28" s="307"/>
      <c r="G28" s="133"/>
      <c r="H28" s="138"/>
      <c r="I28" s="138"/>
      <c r="J28" s="54"/>
      <c r="K28" s="133"/>
      <c r="L28" s="122"/>
      <c r="M28" s="145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128"/>
      <c r="BJ28" s="128"/>
      <c r="BK28" s="128"/>
      <c r="BL28" s="128"/>
      <c r="BM28" s="128"/>
      <c r="BN28" s="128"/>
      <c r="BO28" s="128"/>
      <c r="BP28" s="128"/>
      <c r="BQ28" s="128"/>
      <c r="BR28" s="128"/>
      <c r="BS28" s="128"/>
      <c r="BT28" s="128"/>
      <c r="BU28" s="128"/>
      <c r="BV28" s="128"/>
      <c r="BW28" s="128"/>
      <c r="BX28" s="128"/>
      <c r="BY28" s="128"/>
      <c r="BZ28" s="128"/>
      <c r="CA28" s="128"/>
      <c r="CB28" s="128"/>
      <c r="CC28" s="128"/>
      <c r="CD28" s="128"/>
      <c r="CE28" s="128"/>
      <c r="CF28" s="128"/>
      <c r="CG28" s="128"/>
      <c r="CH28" s="128"/>
      <c r="CI28" s="128"/>
      <c r="CJ28" s="128"/>
      <c r="CK28" s="128"/>
      <c r="CL28" s="128"/>
      <c r="CM28" s="128"/>
      <c r="CN28" s="128"/>
      <c r="CO28" s="128"/>
      <c r="CP28" s="128"/>
      <c r="CQ28" s="128"/>
      <c r="CR28" s="128"/>
    </row>
    <row r="29" spans="1:96">
      <c r="A29" s="169"/>
      <c r="B29" s="44"/>
      <c r="C29" s="47"/>
      <c r="D29" s="44"/>
      <c r="E29" s="44">
        <f t="shared" si="0"/>
        <v>0</v>
      </c>
      <c r="F29" s="307"/>
      <c r="G29" s="133"/>
      <c r="H29" s="138"/>
      <c r="I29" s="138"/>
      <c r="J29" s="54"/>
      <c r="K29" s="133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128"/>
      <c r="BJ29" s="128"/>
      <c r="BK29" s="128"/>
      <c r="BL29" s="128"/>
      <c r="BM29" s="128"/>
      <c r="BN29" s="128"/>
      <c r="BO29" s="128"/>
      <c r="BP29" s="128"/>
      <c r="BQ29" s="128"/>
      <c r="BR29" s="128"/>
      <c r="BS29" s="128"/>
      <c r="BT29" s="128"/>
      <c r="BU29" s="128"/>
      <c r="BV29" s="128"/>
      <c r="BW29" s="128"/>
      <c r="BX29" s="128"/>
      <c r="BY29" s="128"/>
      <c r="BZ29" s="128"/>
      <c r="CA29" s="128"/>
      <c r="CB29" s="128"/>
      <c r="CC29" s="128"/>
      <c r="CD29" s="128"/>
      <c r="CE29" s="128"/>
      <c r="CF29" s="128"/>
      <c r="CG29" s="128"/>
      <c r="CH29" s="128"/>
      <c r="CI29" s="128"/>
      <c r="CJ29" s="128"/>
      <c r="CK29" s="128"/>
      <c r="CL29" s="128"/>
      <c r="CM29" s="128"/>
      <c r="CN29" s="128"/>
      <c r="CO29" s="128"/>
      <c r="CP29" s="128"/>
      <c r="CQ29" s="128"/>
      <c r="CR29" s="128"/>
    </row>
    <row r="30" spans="1:96">
      <c r="A30" s="169"/>
      <c r="B30" s="44"/>
      <c r="C30" s="47"/>
      <c r="D30" s="44"/>
      <c r="E30" s="44">
        <f t="shared" si="0"/>
        <v>0</v>
      </c>
      <c r="F30" s="306"/>
      <c r="G30" s="131"/>
      <c r="H30" s="150"/>
      <c r="I30" s="131"/>
      <c r="J30" s="54"/>
      <c r="K30" s="133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128"/>
      <c r="BJ30" s="128"/>
      <c r="BK30" s="128"/>
      <c r="BL30" s="128"/>
      <c r="BM30" s="128"/>
      <c r="BN30" s="128"/>
      <c r="BO30" s="128"/>
      <c r="BP30" s="128"/>
      <c r="BQ30" s="128"/>
      <c r="BR30" s="128"/>
      <c r="BS30" s="128"/>
      <c r="BT30" s="128"/>
      <c r="BU30" s="128"/>
      <c r="BV30" s="128"/>
      <c r="BW30" s="128"/>
      <c r="BX30" s="128"/>
      <c r="BY30" s="128"/>
      <c r="BZ30" s="128"/>
      <c r="CA30" s="128"/>
      <c r="CB30" s="128"/>
      <c r="CC30" s="128"/>
      <c r="CD30" s="128"/>
      <c r="CE30" s="128"/>
      <c r="CF30" s="128"/>
      <c r="CG30" s="128"/>
      <c r="CH30" s="128"/>
      <c r="CI30" s="128"/>
      <c r="CJ30" s="128"/>
      <c r="CK30" s="128"/>
      <c r="CL30" s="128"/>
      <c r="CM30" s="128"/>
      <c r="CN30" s="128"/>
      <c r="CO30" s="128"/>
      <c r="CP30" s="128"/>
      <c r="CQ30" s="128"/>
      <c r="CR30" s="128"/>
    </row>
    <row r="31" spans="1:96">
      <c r="A31" s="169"/>
      <c r="B31" s="44"/>
      <c r="C31" s="47"/>
      <c r="D31" s="44"/>
      <c r="E31" s="44">
        <f t="shared" si="0"/>
        <v>0</v>
      </c>
      <c r="F31" s="306"/>
      <c r="G31" s="131"/>
      <c r="H31" s="150"/>
      <c r="I31" s="151"/>
      <c r="J31" s="132"/>
      <c r="K31" s="133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128"/>
      <c r="BJ31" s="128"/>
      <c r="BK31" s="128"/>
      <c r="BL31" s="128"/>
      <c r="BM31" s="128"/>
      <c r="BN31" s="128"/>
      <c r="BO31" s="128"/>
      <c r="BP31" s="128"/>
      <c r="BQ31" s="128"/>
      <c r="BR31" s="128"/>
      <c r="BS31" s="128"/>
      <c r="BT31" s="128"/>
      <c r="BU31" s="128"/>
      <c r="BV31" s="128"/>
      <c r="BW31" s="128"/>
      <c r="BX31" s="128"/>
      <c r="BY31" s="128"/>
      <c r="BZ31" s="128"/>
      <c r="CA31" s="128"/>
      <c r="CB31" s="128"/>
      <c r="CC31" s="128"/>
      <c r="CD31" s="128"/>
      <c r="CE31" s="128"/>
      <c r="CF31" s="128"/>
      <c r="CG31" s="128"/>
      <c r="CH31" s="128"/>
      <c r="CI31" s="128"/>
      <c r="CJ31" s="128"/>
      <c r="CK31" s="128"/>
      <c r="CL31" s="128"/>
      <c r="CM31" s="128"/>
      <c r="CN31" s="128"/>
      <c r="CO31" s="128"/>
      <c r="CP31" s="128"/>
      <c r="CQ31" s="128"/>
      <c r="CR31" s="128"/>
    </row>
    <row r="32" spans="1:96" ht="13.5" thickBot="1">
      <c r="A32" s="173"/>
      <c r="B32" s="120"/>
      <c r="C32" s="214"/>
      <c r="D32" s="120"/>
      <c r="E32" s="120">
        <f t="shared" si="0"/>
        <v>0</v>
      </c>
      <c r="F32" s="310"/>
      <c r="G32" s="142"/>
      <c r="H32" s="130"/>
      <c r="I32" s="151"/>
      <c r="J32" s="132"/>
      <c r="K32" s="133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128"/>
      <c r="BJ32" s="128"/>
      <c r="BK32" s="128"/>
      <c r="BL32" s="128"/>
      <c r="BM32" s="128"/>
      <c r="BN32" s="128"/>
      <c r="BO32" s="128"/>
      <c r="BP32" s="128"/>
      <c r="BQ32" s="128"/>
      <c r="BR32" s="128"/>
      <c r="BS32" s="128"/>
      <c r="BT32" s="128"/>
      <c r="BU32" s="128"/>
      <c r="BV32" s="128"/>
      <c r="BW32" s="128"/>
      <c r="BX32" s="128"/>
      <c r="BY32" s="128"/>
      <c r="BZ32" s="128"/>
      <c r="CA32" s="128"/>
      <c r="CB32" s="128"/>
      <c r="CC32" s="128"/>
      <c r="CD32" s="128"/>
      <c r="CE32" s="128"/>
      <c r="CF32" s="128"/>
      <c r="CG32" s="128"/>
      <c r="CH32" s="128"/>
      <c r="CI32" s="128"/>
      <c r="CJ32" s="128"/>
      <c r="CK32" s="128"/>
      <c r="CL32" s="128"/>
      <c r="CM32" s="128"/>
      <c r="CN32" s="128"/>
      <c r="CO32" s="128"/>
      <c r="CP32" s="128"/>
      <c r="CQ32" s="128"/>
      <c r="CR32" s="128"/>
    </row>
    <row r="33" spans="1:96" ht="13.5" thickBot="1">
      <c r="A33" s="190" t="s">
        <v>4</v>
      </c>
      <c r="B33" s="221">
        <f>SUM(B5:B32)</f>
        <v>7467036</v>
      </c>
      <c r="C33" s="222">
        <f>SUM(C5:C32)</f>
        <v>6780752</v>
      </c>
      <c r="D33" s="221">
        <f>SUM(D5:D32)</f>
        <v>34150</v>
      </c>
      <c r="E33" s="221">
        <f>SUM(E5:E32)</f>
        <v>6814902</v>
      </c>
      <c r="F33" s="221">
        <f>B33-E33</f>
        <v>652134</v>
      </c>
      <c r="G33" s="129"/>
      <c r="H33" s="130"/>
      <c r="I33" s="131"/>
      <c r="J33" s="132"/>
      <c r="K33" s="133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128"/>
      <c r="BJ33" s="128"/>
      <c r="BK33" s="128"/>
      <c r="BL33" s="128"/>
      <c r="BM33" s="128"/>
      <c r="BN33" s="128"/>
      <c r="BO33" s="128"/>
      <c r="BP33" s="128"/>
      <c r="BQ33" s="128"/>
      <c r="BR33" s="128"/>
      <c r="BS33" s="128"/>
      <c r="BT33" s="128"/>
      <c r="BU33" s="128"/>
      <c r="BV33" s="128"/>
      <c r="BW33" s="128"/>
      <c r="BX33" s="128"/>
      <c r="BY33" s="128"/>
      <c r="BZ33" s="128"/>
      <c r="CA33" s="128"/>
      <c r="CB33" s="128"/>
      <c r="CC33" s="128"/>
      <c r="CD33" s="128"/>
      <c r="CE33" s="128"/>
      <c r="CF33" s="128"/>
      <c r="CG33" s="128"/>
      <c r="CH33" s="128"/>
      <c r="CI33" s="128"/>
      <c r="CJ33" s="128"/>
      <c r="CK33" s="128"/>
      <c r="CL33" s="128"/>
      <c r="CM33" s="128"/>
      <c r="CN33" s="128"/>
      <c r="CO33" s="128"/>
      <c r="CP33" s="128"/>
      <c r="CQ33" s="128"/>
      <c r="CR33" s="128"/>
    </row>
    <row r="34" spans="1:96">
      <c r="A34" s="121"/>
      <c r="B34" s="122"/>
      <c r="C34" s="162"/>
      <c r="D34" s="122"/>
      <c r="E34" s="122"/>
      <c r="F34" s="122"/>
      <c r="G34" s="129"/>
      <c r="H34" s="130"/>
      <c r="I34" s="131"/>
      <c r="J34" s="132"/>
      <c r="K34" s="133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28"/>
      <c r="BW34" s="128"/>
      <c r="BX34" s="128"/>
      <c r="BY34" s="128"/>
      <c r="BZ34" s="128"/>
      <c r="CA34" s="128"/>
      <c r="CB34" s="128"/>
      <c r="CC34" s="128"/>
      <c r="CD34" s="128"/>
      <c r="CE34" s="128"/>
      <c r="CF34" s="128"/>
      <c r="CG34" s="128"/>
      <c r="CH34" s="128"/>
      <c r="CI34" s="128"/>
      <c r="CJ34" s="128"/>
      <c r="CK34" s="128"/>
      <c r="CL34" s="128"/>
      <c r="CM34" s="128"/>
      <c r="CN34" s="128"/>
      <c r="CO34" s="128"/>
      <c r="CP34" s="128"/>
      <c r="CQ34" s="128"/>
      <c r="CR34" s="128"/>
    </row>
    <row r="35" spans="1:96" ht="13.5" thickBot="1">
      <c r="A35" s="123"/>
      <c r="B35" s="439" t="s">
        <v>19</v>
      </c>
      <c r="C35" s="439"/>
      <c r="D35" s="439"/>
      <c r="E35" s="439"/>
      <c r="F35" s="124"/>
      <c r="G35" s="129"/>
      <c r="H35" s="130"/>
      <c r="I35" s="131"/>
      <c r="J35" s="132"/>
      <c r="K35" s="133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128"/>
      <c r="BJ35" s="128"/>
      <c r="BK35" s="128"/>
      <c r="BL35" s="128"/>
      <c r="BM35" s="128"/>
      <c r="BN35" s="128"/>
      <c r="BO35" s="128"/>
      <c r="BP35" s="128"/>
      <c r="BQ35" s="128"/>
      <c r="BR35" s="128"/>
      <c r="BS35" s="128"/>
      <c r="BT35" s="128"/>
      <c r="BU35" s="128"/>
      <c r="BV35" s="128"/>
      <c r="BW35" s="128"/>
      <c r="BX35" s="128"/>
      <c r="BY35" s="128"/>
      <c r="BZ35" s="128"/>
      <c r="CA35" s="128"/>
      <c r="CB35" s="128"/>
      <c r="CC35" s="128"/>
      <c r="CD35" s="128"/>
      <c r="CE35" s="128"/>
      <c r="CF35" s="128"/>
      <c r="CG35" s="128"/>
      <c r="CH35" s="128"/>
      <c r="CI35" s="128"/>
      <c r="CJ35" s="128"/>
      <c r="CK35" s="128"/>
      <c r="CL35" s="128"/>
      <c r="CM35" s="128"/>
      <c r="CN35" s="128"/>
      <c r="CO35" s="128"/>
      <c r="CP35" s="128"/>
      <c r="CQ35" s="128"/>
      <c r="CR35" s="128"/>
    </row>
    <row r="36" spans="1:96" ht="13.5" thickBot="1">
      <c r="A36" s="190" t="s">
        <v>54</v>
      </c>
      <c r="B36" s="190" t="s">
        <v>20</v>
      </c>
      <c r="C36" s="190" t="s">
        <v>21</v>
      </c>
      <c r="D36" s="191" t="s">
        <v>22</v>
      </c>
      <c r="E36" s="191" t="s">
        <v>0</v>
      </c>
      <c r="F36" s="170">
        <f>F33-D91+K93</f>
        <v>0</v>
      </c>
      <c r="G36" s="129"/>
      <c r="H36" s="134"/>
      <c r="I36" s="133"/>
      <c r="J36" s="132"/>
      <c r="K36" s="133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128"/>
      <c r="BJ36" s="128"/>
      <c r="BK36" s="128"/>
      <c r="BL36" s="128"/>
      <c r="BM36" s="128"/>
      <c r="BN36" s="128"/>
      <c r="BO36" s="128"/>
      <c r="BP36" s="128"/>
      <c r="BQ36" s="128"/>
      <c r="BR36" s="128"/>
      <c r="BS36" s="128"/>
      <c r="BT36" s="128"/>
      <c r="BU36" s="128"/>
      <c r="BV36" s="128"/>
      <c r="BW36" s="128"/>
      <c r="BX36" s="128"/>
      <c r="BY36" s="128"/>
      <c r="BZ36" s="128"/>
      <c r="CA36" s="128"/>
      <c r="CB36" s="128"/>
      <c r="CC36" s="128"/>
      <c r="CD36" s="128"/>
      <c r="CE36" s="128"/>
      <c r="CF36" s="128"/>
      <c r="CG36" s="128"/>
      <c r="CH36" s="128"/>
      <c r="CI36" s="128"/>
      <c r="CJ36" s="128"/>
      <c r="CK36" s="128"/>
      <c r="CL36" s="128"/>
      <c r="CM36" s="128"/>
      <c r="CN36" s="128"/>
      <c r="CO36" s="128"/>
      <c r="CP36" s="128"/>
      <c r="CQ36" s="128"/>
      <c r="CR36" s="128"/>
    </row>
    <row r="37" spans="1:96">
      <c r="A37" s="171" t="s">
        <v>94</v>
      </c>
      <c r="B37" s="280" t="s">
        <v>283</v>
      </c>
      <c r="C37" s="118" t="s">
        <v>99</v>
      </c>
      <c r="D37" s="336">
        <v>16000</v>
      </c>
      <c r="E37" s="281" t="s">
        <v>147</v>
      </c>
      <c r="F37" s="124"/>
      <c r="G37" s="129"/>
      <c r="H37" s="134"/>
      <c r="I37" s="133"/>
      <c r="J37" s="132"/>
      <c r="K37" s="133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128"/>
      <c r="BJ37" s="128"/>
      <c r="BK37" s="128"/>
      <c r="BL37" s="128"/>
      <c r="BM37" s="128"/>
      <c r="BN37" s="128"/>
      <c r="BO37" s="128"/>
      <c r="BP37" s="128"/>
      <c r="BQ37" s="128"/>
      <c r="BR37" s="128"/>
      <c r="BS37" s="128"/>
      <c r="BT37" s="128"/>
      <c r="BU37" s="128"/>
      <c r="BV37" s="128"/>
      <c r="BW37" s="128"/>
      <c r="BX37" s="128"/>
      <c r="BY37" s="128"/>
      <c r="BZ37" s="128"/>
      <c r="CA37" s="128"/>
      <c r="CB37" s="128"/>
      <c r="CC37" s="128"/>
      <c r="CD37" s="128"/>
      <c r="CE37" s="128"/>
      <c r="CF37" s="128"/>
      <c r="CG37" s="128"/>
      <c r="CH37" s="128"/>
      <c r="CI37" s="128"/>
      <c r="CJ37" s="128"/>
      <c r="CK37" s="128"/>
      <c r="CL37" s="128"/>
      <c r="CM37" s="128"/>
      <c r="CN37" s="128"/>
      <c r="CO37" s="128"/>
      <c r="CP37" s="128"/>
      <c r="CQ37" s="128"/>
      <c r="CR37" s="128"/>
    </row>
    <row r="38" spans="1:96">
      <c r="A38" s="171" t="s">
        <v>94</v>
      </c>
      <c r="B38" s="111" t="s">
        <v>285</v>
      </c>
      <c r="C38" s="110" t="s">
        <v>284</v>
      </c>
      <c r="D38" s="193">
        <v>10700</v>
      </c>
      <c r="E38" s="164" t="s">
        <v>312</v>
      </c>
      <c r="F38" s="122"/>
      <c r="G38" s="129"/>
      <c r="H38" s="134"/>
      <c r="I38" s="133"/>
      <c r="J38" s="132"/>
      <c r="K38" s="133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128"/>
      <c r="BJ38" s="128"/>
      <c r="BK38" s="128"/>
      <c r="BL38" s="128"/>
      <c r="BM38" s="128"/>
      <c r="BN38" s="128"/>
      <c r="BO38" s="128"/>
      <c r="BP38" s="128"/>
      <c r="BQ38" s="128"/>
      <c r="BR38" s="128"/>
      <c r="BS38" s="128"/>
      <c r="BT38" s="128"/>
      <c r="BU38" s="128"/>
      <c r="BV38" s="128"/>
      <c r="BW38" s="128"/>
      <c r="BX38" s="128"/>
      <c r="BY38" s="128"/>
      <c r="BZ38" s="128"/>
      <c r="CA38" s="128"/>
      <c r="CB38" s="128"/>
      <c r="CC38" s="128"/>
      <c r="CD38" s="128"/>
      <c r="CE38" s="128"/>
      <c r="CF38" s="128"/>
      <c r="CG38" s="128"/>
      <c r="CH38" s="128"/>
      <c r="CI38" s="128"/>
      <c r="CJ38" s="128"/>
      <c r="CK38" s="128"/>
      <c r="CL38" s="128"/>
      <c r="CM38" s="128"/>
      <c r="CN38" s="128"/>
      <c r="CO38" s="128"/>
      <c r="CP38" s="128"/>
      <c r="CQ38" s="128"/>
      <c r="CR38" s="128"/>
    </row>
    <row r="39" spans="1:96">
      <c r="A39" s="171" t="s">
        <v>94</v>
      </c>
      <c r="B39" s="51" t="s">
        <v>286</v>
      </c>
      <c r="C39" s="110" t="s">
        <v>155</v>
      </c>
      <c r="D39" s="193">
        <v>106250</v>
      </c>
      <c r="E39" s="165" t="s">
        <v>277</v>
      </c>
      <c r="F39" s="122"/>
      <c r="G39" s="129"/>
      <c r="H39" s="134"/>
      <c r="I39" s="133"/>
      <c r="J39" s="132"/>
      <c r="K39" s="133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128"/>
      <c r="BJ39" s="128"/>
      <c r="BK39" s="128"/>
      <c r="BL39" s="128"/>
      <c r="BM39" s="128"/>
      <c r="BN39" s="128"/>
      <c r="BO39" s="128"/>
      <c r="BP39" s="128"/>
      <c r="BQ39" s="128"/>
      <c r="BR39" s="128"/>
      <c r="BS39" s="128"/>
      <c r="BT39" s="128"/>
      <c r="BU39" s="128"/>
      <c r="BV39" s="128"/>
      <c r="BW39" s="128"/>
      <c r="BX39" s="128"/>
      <c r="BY39" s="128"/>
      <c r="BZ39" s="128"/>
      <c r="CA39" s="128"/>
      <c r="CB39" s="128"/>
      <c r="CC39" s="128"/>
      <c r="CD39" s="128"/>
      <c r="CE39" s="128"/>
      <c r="CF39" s="128"/>
      <c r="CG39" s="128"/>
      <c r="CH39" s="128"/>
      <c r="CI39" s="128"/>
      <c r="CJ39" s="128"/>
      <c r="CK39" s="128"/>
      <c r="CL39" s="128"/>
      <c r="CM39" s="128"/>
      <c r="CN39" s="128"/>
      <c r="CO39" s="128"/>
      <c r="CP39" s="128"/>
      <c r="CQ39" s="128"/>
      <c r="CR39" s="128"/>
    </row>
    <row r="40" spans="1:96">
      <c r="A40" s="171" t="s">
        <v>94</v>
      </c>
      <c r="B40" s="51" t="s">
        <v>287</v>
      </c>
      <c r="C40" s="110" t="s">
        <v>107</v>
      </c>
      <c r="D40" s="193">
        <v>17000</v>
      </c>
      <c r="E40" s="164" t="s">
        <v>244</v>
      </c>
      <c r="F40" s="122"/>
      <c r="G40" s="135"/>
      <c r="H40" s="134"/>
      <c r="I40" s="133"/>
      <c r="J40" s="132"/>
      <c r="K40" s="133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128"/>
      <c r="BJ40" s="128"/>
      <c r="BK40" s="128"/>
      <c r="BL40" s="128"/>
      <c r="BM40" s="128"/>
      <c r="BN40" s="128"/>
      <c r="BO40" s="128"/>
      <c r="BP40" s="128"/>
      <c r="BQ40" s="128"/>
      <c r="BR40" s="128"/>
      <c r="BS40" s="128"/>
      <c r="BT40" s="128"/>
      <c r="BU40" s="128"/>
      <c r="BV40" s="128"/>
      <c r="BW40" s="128"/>
      <c r="BX40" s="128"/>
      <c r="BY40" s="128"/>
      <c r="BZ40" s="128"/>
      <c r="CA40" s="128"/>
      <c r="CB40" s="128"/>
      <c r="CC40" s="128"/>
      <c r="CD40" s="128"/>
      <c r="CE40" s="128"/>
      <c r="CF40" s="128"/>
      <c r="CG40" s="128"/>
      <c r="CH40" s="128"/>
      <c r="CI40" s="128"/>
      <c r="CJ40" s="128"/>
      <c r="CK40" s="128"/>
      <c r="CL40" s="128"/>
      <c r="CM40" s="128"/>
      <c r="CN40" s="128"/>
      <c r="CO40" s="128"/>
      <c r="CP40" s="128"/>
      <c r="CQ40" s="128"/>
      <c r="CR40" s="128"/>
    </row>
    <row r="41" spans="1:96">
      <c r="A41" s="177" t="s">
        <v>94</v>
      </c>
      <c r="B41" s="51" t="s">
        <v>288</v>
      </c>
      <c r="C41" s="110" t="s">
        <v>181</v>
      </c>
      <c r="D41" s="193">
        <v>3230</v>
      </c>
      <c r="E41" s="165" t="s">
        <v>268</v>
      </c>
      <c r="F41" s="127"/>
      <c r="G41" s="136"/>
      <c r="H41" s="134"/>
      <c r="I41" s="133"/>
      <c r="J41" s="132"/>
      <c r="K41" s="133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128"/>
      <c r="BJ41" s="128"/>
      <c r="BK41" s="128"/>
      <c r="BL41" s="128"/>
      <c r="BM41" s="128"/>
      <c r="BN41" s="128"/>
      <c r="BO41" s="128"/>
      <c r="BP41" s="128"/>
      <c r="BQ41" s="128"/>
      <c r="BR41" s="128"/>
      <c r="BS41" s="128"/>
      <c r="BT41" s="128"/>
      <c r="BU41" s="128"/>
      <c r="BV41" s="128"/>
      <c r="BW41" s="128"/>
      <c r="BX41" s="128"/>
      <c r="BY41" s="128"/>
      <c r="BZ41" s="128"/>
      <c r="CA41" s="128"/>
      <c r="CB41" s="128"/>
      <c r="CC41" s="128"/>
      <c r="CD41" s="128"/>
      <c r="CE41" s="128"/>
      <c r="CF41" s="128"/>
      <c r="CG41" s="128"/>
      <c r="CH41" s="128"/>
      <c r="CI41" s="128"/>
      <c r="CJ41" s="128"/>
      <c r="CK41" s="128"/>
      <c r="CL41" s="128"/>
      <c r="CM41" s="128"/>
      <c r="CN41" s="128"/>
      <c r="CO41" s="128"/>
      <c r="CP41" s="128"/>
      <c r="CQ41" s="128"/>
      <c r="CR41" s="128"/>
    </row>
    <row r="42" spans="1:96">
      <c r="A42" s="177" t="s">
        <v>230</v>
      </c>
      <c r="B42" s="51" t="s">
        <v>290</v>
      </c>
      <c r="C42" s="337" t="s">
        <v>232</v>
      </c>
      <c r="D42" s="193">
        <v>9000</v>
      </c>
      <c r="E42" s="164" t="s">
        <v>227</v>
      </c>
      <c r="F42" s="128"/>
      <c r="G42" s="137"/>
      <c r="H42" s="134"/>
      <c r="I42" s="138"/>
      <c r="J42" s="139"/>
      <c r="K42" s="133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128"/>
      <c r="BJ42" s="128"/>
      <c r="BK42" s="128"/>
      <c r="BL42" s="128"/>
      <c r="BM42" s="128"/>
      <c r="BN42" s="128"/>
      <c r="BO42" s="128"/>
      <c r="BP42" s="128"/>
      <c r="BQ42" s="128"/>
      <c r="BR42" s="128"/>
      <c r="BS42" s="128"/>
      <c r="BT42" s="128"/>
      <c r="BU42" s="128"/>
      <c r="BV42" s="128"/>
      <c r="BW42" s="128"/>
      <c r="BX42" s="128"/>
      <c r="BY42" s="128"/>
      <c r="BZ42" s="128"/>
      <c r="CA42" s="128"/>
      <c r="CB42" s="128"/>
      <c r="CC42" s="128"/>
      <c r="CD42" s="128"/>
      <c r="CE42" s="128"/>
      <c r="CF42" s="128"/>
      <c r="CG42" s="128"/>
      <c r="CH42" s="128"/>
      <c r="CI42" s="128"/>
      <c r="CJ42" s="128"/>
      <c r="CK42" s="128"/>
      <c r="CL42" s="128"/>
      <c r="CM42" s="128"/>
      <c r="CN42" s="128"/>
      <c r="CO42" s="128"/>
      <c r="CP42" s="128"/>
      <c r="CQ42" s="128"/>
      <c r="CR42" s="128"/>
    </row>
    <row r="43" spans="1:96">
      <c r="A43" s="171" t="s">
        <v>94</v>
      </c>
      <c r="B43" s="111" t="s">
        <v>289</v>
      </c>
      <c r="C43" s="110" t="s">
        <v>284</v>
      </c>
      <c r="D43" s="193">
        <v>9230</v>
      </c>
      <c r="E43" s="164" t="s">
        <v>302</v>
      </c>
      <c r="F43" s="124"/>
      <c r="G43" s="440"/>
      <c r="H43" s="440"/>
      <c r="I43" s="440"/>
      <c r="J43" s="54"/>
      <c r="K43" s="133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128"/>
      <c r="BJ43" s="128"/>
      <c r="BK43" s="128"/>
      <c r="BL43" s="128"/>
      <c r="BM43" s="128"/>
      <c r="BN43" s="128"/>
      <c r="BO43" s="128"/>
      <c r="BP43" s="128"/>
      <c r="BQ43" s="128"/>
      <c r="BR43" s="128"/>
      <c r="BS43" s="128"/>
      <c r="BT43" s="128"/>
      <c r="BU43" s="128"/>
      <c r="BV43" s="128"/>
      <c r="BW43" s="128"/>
      <c r="BX43" s="128"/>
      <c r="BY43" s="128"/>
      <c r="BZ43" s="128"/>
      <c r="CA43" s="128"/>
      <c r="CB43" s="128"/>
      <c r="CC43" s="128"/>
      <c r="CD43" s="128"/>
      <c r="CE43" s="128"/>
      <c r="CF43" s="128"/>
      <c r="CG43" s="128"/>
      <c r="CH43" s="128"/>
      <c r="CI43" s="128"/>
      <c r="CJ43" s="128"/>
      <c r="CK43" s="128"/>
      <c r="CL43" s="128"/>
      <c r="CM43" s="128"/>
      <c r="CN43" s="128"/>
      <c r="CO43" s="128"/>
      <c r="CP43" s="128"/>
      <c r="CQ43" s="128"/>
      <c r="CR43" s="128"/>
    </row>
    <row r="44" spans="1:96" ht="13.5" thickBot="1">
      <c r="A44" s="381" t="s">
        <v>94</v>
      </c>
      <c r="B44" s="381" t="s">
        <v>124</v>
      </c>
      <c r="C44" s="382" t="s">
        <v>282</v>
      </c>
      <c r="D44" s="383">
        <v>26170</v>
      </c>
      <c r="E44" s="384" t="s">
        <v>277</v>
      </c>
      <c r="F44" s="125"/>
      <c r="G44" s="162"/>
      <c r="H44" s="138"/>
      <c r="I44" s="138"/>
      <c r="J44" s="54"/>
      <c r="K44" s="133"/>
      <c r="L44" s="128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128"/>
      <c r="BJ44" s="128"/>
      <c r="BK44" s="128"/>
      <c r="BL44" s="128"/>
      <c r="BM44" s="128"/>
      <c r="BN44" s="128"/>
      <c r="BO44" s="128"/>
      <c r="BP44" s="128"/>
      <c r="BQ44" s="128"/>
      <c r="BR44" s="128"/>
      <c r="BS44" s="128"/>
      <c r="BT44" s="128"/>
      <c r="BU44" s="128"/>
      <c r="BV44" s="128"/>
      <c r="BW44" s="128"/>
      <c r="BX44" s="128"/>
      <c r="BY44" s="128"/>
      <c r="BZ44" s="128"/>
      <c r="CA44" s="128"/>
      <c r="CB44" s="128"/>
      <c r="CC44" s="128"/>
      <c r="CD44" s="128"/>
      <c r="CE44" s="128"/>
      <c r="CF44" s="128"/>
      <c r="CG44" s="128"/>
      <c r="CH44" s="128"/>
      <c r="CI44" s="128"/>
      <c r="CJ44" s="128"/>
      <c r="CK44" s="128"/>
      <c r="CL44" s="128"/>
      <c r="CM44" s="128"/>
      <c r="CN44" s="128"/>
      <c r="CO44" s="128"/>
      <c r="CP44" s="128"/>
      <c r="CQ44" s="128"/>
      <c r="CR44" s="128"/>
    </row>
    <row r="45" spans="1:96" ht="13.5" thickBot="1">
      <c r="A45" s="188" t="s">
        <v>54</v>
      </c>
      <c r="B45" s="188" t="s">
        <v>51</v>
      </c>
      <c r="C45" s="188" t="s">
        <v>52</v>
      </c>
      <c r="D45" s="194" t="s">
        <v>50</v>
      </c>
      <c r="E45" s="189" t="s">
        <v>53</v>
      </c>
      <c r="F45" s="122"/>
      <c r="G45" s="205" t="s">
        <v>55</v>
      </c>
      <c r="H45" s="201" t="s">
        <v>56</v>
      </c>
      <c r="I45" s="201" t="s">
        <v>50</v>
      </c>
      <c r="J45" s="206" t="s">
        <v>57</v>
      </c>
      <c r="K45" s="207" t="s">
        <v>23</v>
      </c>
      <c r="L45" s="208" t="s">
        <v>24</v>
      </c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128"/>
      <c r="BJ45" s="128"/>
      <c r="BK45" s="128"/>
      <c r="BL45" s="128"/>
      <c r="BM45" s="128"/>
      <c r="BN45" s="128"/>
      <c r="BO45" s="128"/>
      <c r="BP45" s="128"/>
      <c r="BQ45" s="128"/>
      <c r="BR45" s="128"/>
      <c r="BS45" s="128"/>
      <c r="BT45" s="128"/>
      <c r="BU45" s="128"/>
      <c r="BV45" s="128"/>
      <c r="BW45" s="128"/>
      <c r="BX45" s="128"/>
      <c r="BY45" s="128"/>
      <c r="BZ45" s="128"/>
      <c r="CA45" s="128"/>
      <c r="CB45" s="128"/>
      <c r="CC45" s="128"/>
      <c r="CD45" s="128"/>
      <c r="CE45" s="128"/>
      <c r="CF45" s="128"/>
      <c r="CG45" s="128"/>
      <c r="CH45" s="128"/>
      <c r="CI45" s="128"/>
      <c r="CJ45" s="128"/>
      <c r="CK45" s="128"/>
      <c r="CL45" s="128"/>
      <c r="CM45" s="128"/>
      <c r="CN45" s="128"/>
      <c r="CO45" s="128"/>
      <c r="CP45" s="128"/>
      <c r="CQ45" s="128"/>
      <c r="CR45" s="128"/>
    </row>
    <row r="46" spans="1:96">
      <c r="A46" s="269" t="s">
        <v>76</v>
      </c>
      <c r="B46" s="322" t="s">
        <v>105</v>
      </c>
      <c r="C46" s="270">
        <v>1748971798</v>
      </c>
      <c r="D46" s="323">
        <v>85100</v>
      </c>
      <c r="E46" s="271" t="s">
        <v>298</v>
      </c>
      <c r="F46" s="121"/>
      <c r="G46" s="177" t="s">
        <v>98</v>
      </c>
      <c r="H46" s="178" t="s">
        <v>99</v>
      </c>
      <c r="I46" s="179">
        <v>16000</v>
      </c>
      <c r="J46" s="118" t="s">
        <v>147</v>
      </c>
      <c r="K46" s="180">
        <v>16000</v>
      </c>
      <c r="L46" s="181">
        <f>SUM(I46-K46)</f>
        <v>0</v>
      </c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128"/>
      <c r="BJ46" s="128"/>
      <c r="BK46" s="128"/>
      <c r="BL46" s="128"/>
      <c r="BM46" s="128"/>
      <c r="BN46" s="128"/>
      <c r="BO46" s="128"/>
      <c r="BP46" s="128"/>
      <c r="BQ46" s="128"/>
      <c r="BR46" s="128"/>
      <c r="BS46" s="128"/>
      <c r="BT46" s="128"/>
      <c r="BU46" s="128"/>
      <c r="BV46" s="128"/>
      <c r="BW46" s="128"/>
      <c r="BX46" s="128"/>
      <c r="BY46" s="128"/>
      <c r="BZ46" s="128"/>
      <c r="CA46" s="128"/>
      <c r="CB46" s="128"/>
      <c r="CC46" s="128"/>
      <c r="CD46" s="128"/>
      <c r="CE46" s="128"/>
      <c r="CF46" s="128"/>
      <c r="CG46" s="128"/>
      <c r="CH46" s="128"/>
      <c r="CI46" s="128"/>
      <c r="CJ46" s="128"/>
      <c r="CK46" s="128"/>
      <c r="CL46" s="128"/>
      <c r="CM46" s="128"/>
      <c r="CN46" s="128"/>
      <c r="CO46" s="128"/>
      <c r="CP46" s="128"/>
      <c r="CQ46" s="128"/>
      <c r="CR46" s="128"/>
    </row>
    <row r="47" spans="1:96">
      <c r="A47" s="269" t="s">
        <v>217</v>
      </c>
      <c r="B47" s="276" t="s">
        <v>176</v>
      </c>
      <c r="C47" s="273"/>
      <c r="D47" s="274">
        <v>145300</v>
      </c>
      <c r="E47" s="278" t="s">
        <v>296</v>
      </c>
      <c r="F47" s="122"/>
      <c r="G47" s="174" t="s">
        <v>118</v>
      </c>
      <c r="H47" s="49" t="s">
        <v>119</v>
      </c>
      <c r="I47" s="47">
        <v>12700</v>
      </c>
      <c r="J47" s="47" t="s">
        <v>202</v>
      </c>
      <c r="K47" s="119">
        <v>12700</v>
      </c>
      <c r="L47" s="175">
        <f t="shared" ref="L47:L90" si="2">SUM(I47-K47)</f>
        <v>0</v>
      </c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147"/>
      <c r="AK47" s="147"/>
      <c r="AL47" s="147"/>
      <c r="AM47" s="147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128"/>
      <c r="BJ47" s="128"/>
      <c r="BK47" s="128"/>
      <c r="BL47" s="128"/>
      <c r="BM47" s="128"/>
      <c r="BN47" s="128"/>
      <c r="BO47" s="128"/>
      <c r="BP47" s="128"/>
      <c r="BQ47" s="128"/>
      <c r="BR47" s="128"/>
      <c r="BS47" s="128"/>
      <c r="BT47" s="128"/>
      <c r="BU47" s="128"/>
      <c r="BV47" s="128"/>
      <c r="BW47" s="128"/>
      <c r="BX47" s="128"/>
      <c r="BY47" s="128"/>
      <c r="BZ47" s="128"/>
      <c r="CA47" s="128"/>
      <c r="CB47" s="128"/>
      <c r="CC47" s="128"/>
      <c r="CD47" s="128"/>
      <c r="CE47" s="128"/>
      <c r="CF47" s="128"/>
      <c r="CG47" s="128"/>
      <c r="CH47" s="128"/>
      <c r="CI47" s="128"/>
      <c r="CJ47" s="128"/>
      <c r="CK47" s="128"/>
      <c r="CL47" s="128"/>
      <c r="CM47" s="128"/>
      <c r="CN47" s="128"/>
      <c r="CO47" s="128"/>
      <c r="CP47" s="128"/>
      <c r="CQ47" s="128"/>
      <c r="CR47" s="128"/>
    </row>
    <row r="48" spans="1:96">
      <c r="A48" s="269" t="s">
        <v>182</v>
      </c>
      <c r="B48" s="277" t="s">
        <v>183</v>
      </c>
      <c r="C48" s="273">
        <v>1717271613</v>
      </c>
      <c r="D48" s="274">
        <v>113986</v>
      </c>
      <c r="E48" s="275" t="s">
        <v>305</v>
      </c>
      <c r="F48" s="122"/>
      <c r="G48" s="174" t="s">
        <v>127</v>
      </c>
      <c r="H48" s="49" t="s">
        <v>155</v>
      </c>
      <c r="I48" s="47">
        <v>28100</v>
      </c>
      <c r="J48" s="160" t="s">
        <v>158</v>
      </c>
      <c r="K48" s="119">
        <v>28100</v>
      </c>
      <c r="L48" s="175">
        <f t="shared" si="2"/>
        <v>0</v>
      </c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128"/>
      <c r="BJ48" s="128"/>
      <c r="BK48" s="128"/>
      <c r="BL48" s="128"/>
      <c r="BM48" s="128"/>
      <c r="BN48" s="128"/>
      <c r="BO48" s="128"/>
      <c r="BP48" s="128"/>
      <c r="BQ48" s="128"/>
      <c r="BR48" s="128"/>
      <c r="BS48" s="128"/>
      <c r="BT48" s="128"/>
      <c r="BU48" s="128"/>
      <c r="BV48" s="128"/>
      <c r="BW48" s="128"/>
      <c r="BX48" s="128"/>
      <c r="BY48" s="128"/>
      <c r="BZ48" s="128"/>
      <c r="CA48" s="128"/>
      <c r="CB48" s="128"/>
      <c r="CC48" s="128"/>
      <c r="CD48" s="128"/>
      <c r="CE48" s="128"/>
      <c r="CF48" s="128"/>
      <c r="CG48" s="128"/>
      <c r="CH48" s="128"/>
      <c r="CI48" s="128"/>
      <c r="CJ48" s="128"/>
      <c r="CK48" s="128"/>
      <c r="CL48" s="128"/>
      <c r="CM48" s="128"/>
      <c r="CN48" s="128"/>
      <c r="CO48" s="128"/>
      <c r="CP48" s="128"/>
      <c r="CQ48" s="128"/>
      <c r="CR48" s="128"/>
    </row>
    <row r="49" spans="1:96">
      <c r="A49" s="269" t="s">
        <v>182</v>
      </c>
      <c r="B49" s="276" t="s">
        <v>70</v>
      </c>
      <c r="C49" s="273">
        <v>1717436223</v>
      </c>
      <c r="D49" s="274">
        <v>112830</v>
      </c>
      <c r="E49" s="275" t="s">
        <v>312</v>
      </c>
      <c r="F49" s="122"/>
      <c r="G49" s="174" t="s">
        <v>106</v>
      </c>
      <c r="H49" s="49" t="s">
        <v>107</v>
      </c>
      <c r="I49" s="47">
        <v>20000</v>
      </c>
      <c r="J49" s="160" t="s">
        <v>185</v>
      </c>
      <c r="K49" s="119">
        <v>20000</v>
      </c>
      <c r="L49" s="175">
        <f t="shared" si="2"/>
        <v>0</v>
      </c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128"/>
      <c r="BJ49" s="128"/>
      <c r="BK49" s="128"/>
      <c r="BL49" s="128"/>
      <c r="BM49" s="128"/>
      <c r="BN49" s="128"/>
      <c r="BO49" s="128"/>
      <c r="BP49" s="128"/>
      <c r="BQ49" s="128"/>
      <c r="BR49" s="128"/>
      <c r="BS49" s="128"/>
      <c r="BT49" s="128"/>
      <c r="BU49" s="128"/>
      <c r="BV49" s="128"/>
      <c r="BW49" s="128"/>
      <c r="BX49" s="128"/>
      <c r="BY49" s="128"/>
      <c r="BZ49" s="128"/>
      <c r="CA49" s="128"/>
      <c r="CB49" s="128"/>
      <c r="CC49" s="128"/>
      <c r="CD49" s="128"/>
      <c r="CE49" s="128"/>
      <c r="CF49" s="128"/>
      <c r="CG49" s="128"/>
      <c r="CH49" s="128"/>
      <c r="CI49" s="128"/>
      <c r="CJ49" s="128"/>
      <c r="CK49" s="128"/>
      <c r="CL49" s="128"/>
      <c r="CM49" s="128"/>
      <c r="CN49" s="128"/>
      <c r="CO49" s="128"/>
      <c r="CP49" s="128"/>
      <c r="CQ49" s="128"/>
      <c r="CR49" s="128"/>
    </row>
    <row r="50" spans="1:96">
      <c r="A50" s="269" t="s">
        <v>79</v>
      </c>
      <c r="B50" s="276" t="s">
        <v>83</v>
      </c>
      <c r="C50" s="273">
        <v>1719461935</v>
      </c>
      <c r="D50" s="274">
        <v>365684</v>
      </c>
      <c r="E50" s="275" t="s">
        <v>310</v>
      </c>
      <c r="F50" s="122"/>
      <c r="G50" s="163" t="s">
        <v>121</v>
      </c>
      <c r="H50" s="50" t="s">
        <v>181</v>
      </c>
      <c r="I50" s="158">
        <v>6230</v>
      </c>
      <c r="J50" s="159" t="s">
        <v>180</v>
      </c>
      <c r="K50" s="119">
        <v>6230</v>
      </c>
      <c r="L50" s="175">
        <f t="shared" si="2"/>
        <v>0</v>
      </c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128"/>
      <c r="BJ50" s="128"/>
      <c r="BK50" s="128"/>
      <c r="BL50" s="128"/>
      <c r="BM50" s="128"/>
      <c r="BN50" s="128"/>
      <c r="BO50" s="128"/>
      <c r="BP50" s="128"/>
      <c r="BQ50" s="128"/>
      <c r="BR50" s="128"/>
      <c r="BS50" s="128"/>
      <c r="BT50" s="128"/>
      <c r="BU50" s="128"/>
      <c r="BV50" s="128"/>
      <c r="BW50" s="128"/>
      <c r="BX50" s="128"/>
      <c r="BY50" s="128"/>
      <c r="BZ50" s="128"/>
      <c r="CA50" s="128"/>
      <c r="CB50" s="128"/>
      <c r="CC50" s="128"/>
      <c r="CD50" s="128"/>
      <c r="CE50" s="128"/>
      <c r="CF50" s="128"/>
      <c r="CG50" s="128"/>
      <c r="CH50" s="128"/>
      <c r="CI50" s="128"/>
      <c r="CJ50" s="128"/>
      <c r="CK50" s="128"/>
      <c r="CL50" s="128"/>
      <c r="CM50" s="128"/>
      <c r="CN50" s="128"/>
      <c r="CO50" s="128"/>
      <c r="CP50" s="128"/>
      <c r="CQ50" s="128"/>
      <c r="CR50" s="128"/>
    </row>
    <row r="51" spans="1:96">
      <c r="A51" s="269" t="s">
        <v>79</v>
      </c>
      <c r="B51" s="276" t="s">
        <v>186</v>
      </c>
      <c r="C51" s="273">
        <v>1713585965</v>
      </c>
      <c r="D51" s="274">
        <v>312098</v>
      </c>
      <c r="E51" s="275" t="s">
        <v>273</v>
      </c>
      <c r="F51" s="122"/>
      <c r="G51" s="174" t="s">
        <v>174</v>
      </c>
      <c r="H51" s="49" t="s">
        <v>175</v>
      </c>
      <c r="I51" s="47">
        <v>20000</v>
      </c>
      <c r="J51" s="160" t="s">
        <v>227</v>
      </c>
      <c r="K51" s="119">
        <v>20000</v>
      </c>
      <c r="L51" s="175">
        <f t="shared" si="2"/>
        <v>0</v>
      </c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128"/>
      <c r="BJ51" s="128"/>
      <c r="BK51" s="128"/>
      <c r="BL51" s="128"/>
      <c r="BM51" s="128"/>
      <c r="BN51" s="128"/>
      <c r="BO51" s="128"/>
      <c r="BP51" s="128"/>
      <c r="BQ51" s="128"/>
      <c r="BR51" s="128"/>
      <c r="BS51" s="128"/>
      <c r="BT51" s="128"/>
      <c r="BU51" s="128"/>
      <c r="BV51" s="128"/>
      <c r="BW51" s="128"/>
      <c r="BX51" s="128"/>
      <c r="BY51" s="128"/>
      <c r="BZ51" s="128"/>
      <c r="CA51" s="128"/>
      <c r="CB51" s="128"/>
      <c r="CC51" s="128"/>
      <c r="CD51" s="128"/>
      <c r="CE51" s="128"/>
      <c r="CF51" s="128"/>
      <c r="CG51" s="128"/>
      <c r="CH51" s="128"/>
      <c r="CI51" s="128"/>
      <c r="CJ51" s="128"/>
      <c r="CK51" s="128"/>
      <c r="CL51" s="128"/>
      <c r="CM51" s="128"/>
      <c r="CN51" s="128"/>
      <c r="CO51" s="128"/>
      <c r="CP51" s="128"/>
      <c r="CQ51" s="128"/>
      <c r="CR51" s="128"/>
    </row>
    <row r="52" spans="1:96">
      <c r="A52" s="269" t="s">
        <v>262</v>
      </c>
      <c r="B52" s="272" t="s">
        <v>67</v>
      </c>
      <c r="C52" s="273">
        <v>1758035002</v>
      </c>
      <c r="D52" s="274">
        <v>50000</v>
      </c>
      <c r="E52" s="275" t="s">
        <v>260</v>
      </c>
      <c r="F52" s="122"/>
      <c r="G52" s="174" t="s">
        <v>117</v>
      </c>
      <c r="H52" s="49"/>
      <c r="I52" s="47">
        <v>11230</v>
      </c>
      <c r="J52" s="160" t="s">
        <v>214</v>
      </c>
      <c r="K52" s="119">
        <v>11230</v>
      </c>
      <c r="L52" s="175">
        <f t="shared" si="2"/>
        <v>0</v>
      </c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128"/>
      <c r="BJ52" s="128"/>
      <c r="BK52" s="128"/>
      <c r="BL52" s="128"/>
      <c r="BM52" s="128"/>
      <c r="BN52" s="128"/>
      <c r="BO52" s="128"/>
      <c r="BP52" s="128"/>
      <c r="BQ52" s="128"/>
      <c r="BR52" s="128"/>
      <c r="BS52" s="128"/>
      <c r="BT52" s="128"/>
      <c r="BU52" s="128"/>
      <c r="BV52" s="128"/>
      <c r="BW52" s="128"/>
      <c r="BX52" s="128"/>
      <c r="BY52" s="128"/>
      <c r="BZ52" s="128"/>
      <c r="CA52" s="128"/>
      <c r="CB52" s="128"/>
      <c r="CC52" s="128"/>
      <c r="CD52" s="128"/>
      <c r="CE52" s="128"/>
      <c r="CF52" s="128"/>
      <c r="CG52" s="128"/>
      <c r="CH52" s="128"/>
      <c r="CI52" s="128"/>
      <c r="CJ52" s="128"/>
      <c r="CK52" s="128"/>
      <c r="CL52" s="128"/>
      <c r="CM52" s="128"/>
      <c r="CN52" s="128"/>
      <c r="CO52" s="128"/>
      <c r="CP52" s="128"/>
      <c r="CQ52" s="128"/>
      <c r="CR52" s="128"/>
    </row>
    <row r="53" spans="1:96">
      <c r="A53" s="269" t="s">
        <v>76</v>
      </c>
      <c r="B53" s="277" t="s">
        <v>77</v>
      </c>
      <c r="C53" s="273">
        <v>1750605655</v>
      </c>
      <c r="D53" s="274">
        <v>218260</v>
      </c>
      <c r="E53" s="278" t="s">
        <v>302</v>
      </c>
      <c r="F53" s="122"/>
      <c r="G53" s="174" t="s">
        <v>122</v>
      </c>
      <c r="H53" s="49" t="s">
        <v>201</v>
      </c>
      <c r="I53" s="47">
        <v>3500</v>
      </c>
      <c r="J53" s="160" t="s">
        <v>208</v>
      </c>
      <c r="K53" s="119">
        <v>3500</v>
      </c>
      <c r="L53" s="175">
        <f t="shared" si="2"/>
        <v>0</v>
      </c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122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128"/>
      <c r="BJ53" s="128"/>
      <c r="BK53" s="128"/>
      <c r="BL53" s="128"/>
      <c r="BM53" s="128"/>
      <c r="BN53" s="128"/>
      <c r="BO53" s="128"/>
      <c r="BP53" s="128"/>
      <c r="BQ53" s="128"/>
      <c r="BR53" s="128"/>
      <c r="BS53" s="128"/>
      <c r="BT53" s="128"/>
      <c r="BU53" s="128"/>
      <c r="BV53" s="128"/>
      <c r="BW53" s="128"/>
      <c r="BX53" s="128"/>
      <c r="BY53" s="128"/>
      <c r="BZ53" s="128"/>
      <c r="CA53" s="128"/>
      <c r="CB53" s="128"/>
      <c r="CC53" s="128"/>
      <c r="CD53" s="128"/>
      <c r="CE53" s="128"/>
      <c r="CF53" s="128"/>
      <c r="CG53" s="128"/>
      <c r="CH53" s="128"/>
      <c r="CI53" s="128"/>
      <c r="CJ53" s="128"/>
      <c r="CK53" s="128"/>
      <c r="CL53" s="128"/>
      <c r="CM53" s="128"/>
      <c r="CN53" s="128"/>
      <c r="CO53" s="128"/>
      <c r="CP53" s="128"/>
      <c r="CQ53" s="128"/>
      <c r="CR53" s="128"/>
    </row>
    <row r="54" spans="1:96">
      <c r="A54" s="269" t="s">
        <v>76</v>
      </c>
      <c r="B54" s="277" t="s">
        <v>267</v>
      </c>
      <c r="C54" s="273">
        <v>1753838319</v>
      </c>
      <c r="D54" s="274">
        <v>10000</v>
      </c>
      <c r="E54" s="278" t="s">
        <v>266</v>
      </c>
      <c r="F54" s="122"/>
      <c r="G54" s="176" t="s">
        <v>105</v>
      </c>
      <c r="H54" s="55"/>
      <c r="I54" s="47">
        <v>85100</v>
      </c>
      <c r="J54" s="160" t="s">
        <v>199</v>
      </c>
      <c r="K54" s="119">
        <v>85100</v>
      </c>
      <c r="L54" s="175">
        <f t="shared" si="2"/>
        <v>0</v>
      </c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122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128"/>
      <c r="BJ54" s="128"/>
      <c r="BK54" s="128"/>
      <c r="BL54" s="128"/>
      <c r="BM54" s="128"/>
      <c r="BN54" s="128"/>
      <c r="BO54" s="128"/>
      <c r="BP54" s="128"/>
      <c r="BQ54" s="128"/>
      <c r="BR54" s="128"/>
      <c r="BS54" s="128"/>
      <c r="BT54" s="128"/>
      <c r="BU54" s="128"/>
      <c r="BV54" s="128"/>
      <c r="BW54" s="128"/>
      <c r="BX54" s="128"/>
      <c r="BY54" s="128"/>
      <c r="BZ54" s="128"/>
      <c r="CA54" s="128"/>
      <c r="CB54" s="128"/>
      <c r="CC54" s="128"/>
      <c r="CD54" s="128"/>
      <c r="CE54" s="128"/>
      <c r="CF54" s="128"/>
      <c r="CG54" s="128"/>
      <c r="CH54" s="128"/>
      <c r="CI54" s="128"/>
      <c r="CJ54" s="128"/>
      <c r="CK54" s="128"/>
      <c r="CL54" s="128"/>
      <c r="CM54" s="128"/>
      <c r="CN54" s="128"/>
      <c r="CO54" s="128"/>
      <c r="CP54" s="128"/>
      <c r="CQ54" s="128"/>
      <c r="CR54" s="128"/>
    </row>
    <row r="55" spans="1:96">
      <c r="A55" s="269" t="s">
        <v>76</v>
      </c>
      <c r="B55" s="276" t="s">
        <v>274</v>
      </c>
      <c r="C55" s="273">
        <v>1740995252</v>
      </c>
      <c r="D55" s="274">
        <v>10935</v>
      </c>
      <c r="E55" s="278" t="s">
        <v>312</v>
      </c>
      <c r="F55" s="122"/>
      <c r="G55" s="174" t="s">
        <v>77</v>
      </c>
      <c r="H55" s="49"/>
      <c r="I55" s="47">
        <v>122560</v>
      </c>
      <c r="J55" s="160" t="s">
        <v>242</v>
      </c>
      <c r="K55" s="119">
        <v>122560</v>
      </c>
      <c r="L55" s="175">
        <f t="shared" si="2"/>
        <v>0</v>
      </c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128"/>
      <c r="BJ55" s="128"/>
      <c r="BK55" s="128"/>
      <c r="BL55" s="128"/>
      <c r="BM55" s="128"/>
      <c r="BN55" s="128"/>
      <c r="BO55" s="128"/>
      <c r="BP55" s="128"/>
      <c r="BQ55" s="128"/>
      <c r="BR55" s="128"/>
      <c r="BS55" s="128"/>
      <c r="BT55" s="128"/>
      <c r="BU55" s="128"/>
      <c r="BV55" s="128"/>
      <c r="BW55" s="128"/>
      <c r="BX55" s="128"/>
      <c r="BY55" s="128"/>
      <c r="BZ55" s="128"/>
      <c r="CA55" s="128"/>
      <c r="CB55" s="128"/>
      <c r="CC55" s="128"/>
      <c r="CD55" s="128"/>
      <c r="CE55" s="128"/>
      <c r="CF55" s="128"/>
      <c r="CG55" s="128"/>
      <c r="CH55" s="128"/>
      <c r="CI55" s="128"/>
      <c r="CJ55" s="128"/>
      <c r="CK55" s="128"/>
      <c r="CL55" s="128"/>
      <c r="CM55" s="128"/>
      <c r="CN55" s="128"/>
      <c r="CO55" s="128"/>
      <c r="CP55" s="128"/>
      <c r="CQ55" s="128"/>
      <c r="CR55" s="128"/>
    </row>
    <row r="56" spans="1:96">
      <c r="A56" s="269" t="s">
        <v>182</v>
      </c>
      <c r="B56" s="276" t="s">
        <v>307</v>
      </c>
      <c r="C56" s="273"/>
      <c r="D56" s="274">
        <v>48645</v>
      </c>
      <c r="E56" s="278" t="s">
        <v>312</v>
      </c>
      <c r="F56" s="122"/>
      <c r="G56" s="174" t="s">
        <v>176</v>
      </c>
      <c r="H56" s="49"/>
      <c r="I56" s="47">
        <v>146300</v>
      </c>
      <c r="J56" s="110" t="s">
        <v>216</v>
      </c>
      <c r="K56" s="119">
        <v>146300</v>
      </c>
      <c r="L56" s="175">
        <f t="shared" si="2"/>
        <v>0</v>
      </c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128"/>
      <c r="BJ56" s="128"/>
      <c r="BK56" s="128"/>
      <c r="BL56" s="128"/>
      <c r="BM56" s="128"/>
      <c r="BN56" s="128"/>
      <c r="BO56" s="128"/>
      <c r="BP56" s="128"/>
      <c r="BQ56" s="128"/>
      <c r="BR56" s="128"/>
      <c r="BS56" s="128"/>
      <c r="BT56" s="128"/>
      <c r="BU56" s="128"/>
      <c r="BV56" s="128"/>
      <c r="BW56" s="128"/>
      <c r="BX56" s="128"/>
      <c r="BY56" s="128"/>
      <c r="BZ56" s="128"/>
      <c r="CA56" s="128"/>
      <c r="CB56" s="128"/>
      <c r="CC56" s="128"/>
      <c r="CD56" s="128"/>
      <c r="CE56" s="128"/>
      <c r="CF56" s="128"/>
      <c r="CG56" s="128"/>
      <c r="CH56" s="128"/>
      <c r="CI56" s="128"/>
      <c r="CJ56" s="128"/>
      <c r="CK56" s="128"/>
      <c r="CL56" s="128"/>
      <c r="CM56" s="128"/>
      <c r="CN56" s="128"/>
      <c r="CO56" s="128"/>
      <c r="CP56" s="128"/>
      <c r="CQ56" s="128"/>
      <c r="CR56" s="128"/>
    </row>
    <row r="57" spans="1:96">
      <c r="A57" s="254" t="s">
        <v>74</v>
      </c>
      <c r="B57" s="255" t="s">
        <v>75</v>
      </c>
      <c r="C57" s="256"/>
      <c r="D57" s="257">
        <v>590810</v>
      </c>
      <c r="E57" s="258" t="s">
        <v>312</v>
      </c>
      <c r="F57" s="122" t="s">
        <v>12</v>
      </c>
      <c r="G57" s="174" t="s">
        <v>183</v>
      </c>
      <c r="H57" s="49"/>
      <c r="I57" s="47">
        <v>76566</v>
      </c>
      <c r="J57" s="160" t="s">
        <v>235</v>
      </c>
      <c r="K57" s="119">
        <v>76566</v>
      </c>
      <c r="L57" s="175">
        <f t="shared" si="2"/>
        <v>0</v>
      </c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128"/>
      <c r="BJ57" s="128"/>
      <c r="BK57" s="128"/>
      <c r="BL57" s="128"/>
      <c r="BM57" s="128"/>
      <c r="BN57" s="128"/>
      <c r="BO57" s="128"/>
      <c r="BP57" s="128"/>
      <c r="BQ57" s="128"/>
      <c r="BR57" s="128"/>
      <c r="BS57" s="128"/>
      <c r="BT57" s="128"/>
      <c r="BU57" s="128"/>
      <c r="BV57" s="128"/>
      <c r="BW57" s="128"/>
      <c r="BX57" s="128"/>
      <c r="BY57" s="128"/>
      <c r="BZ57" s="128"/>
      <c r="CA57" s="128"/>
      <c r="CB57" s="128"/>
      <c r="CC57" s="128"/>
      <c r="CD57" s="128"/>
      <c r="CE57" s="128"/>
      <c r="CF57" s="128"/>
      <c r="CG57" s="128"/>
      <c r="CH57" s="128"/>
      <c r="CI57" s="128"/>
      <c r="CJ57" s="128"/>
      <c r="CK57" s="128"/>
      <c r="CL57" s="128"/>
      <c r="CM57" s="128"/>
      <c r="CN57" s="128"/>
      <c r="CO57" s="128"/>
      <c r="CP57" s="128"/>
      <c r="CQ57" s="128"/>
      <c r="CR57" s="128"/>
    </row>
    <row r="58" spans="1:96">
      <c r="A58" s="254" t="s">
        <v>68</v>
      </c>
      <c r="B58" s="261" t="s">
        <v>161</v>
      </c>
      <c r="C58" s="256"/>
      <c r="D58" s="257">
        <v>385590</v>
      </c>
      <c r="E58" s="259" t="s">
        <v>273</v>
      </c>
      <c r="F58" s="122"/>
      <c r="G58" s="174" t="s">
        <v>70</v>
      </c>
      <c r="H58" s="49"/>
      <c r="I58" s="47">
        <v>99850</v>
      </c>
      <c r="J58" s="160" t="s">
        <v>235</v>
      </c>
      <c r="K58" s="119">
        <v>99850</v>
      </c>
      <c r="L58" s="175">
        <f t="shared" si="2"/>
        <v>0</v>
      </c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128"/>
      <c r="BJ58" s="128"/>
      <c r="BK58" s="128"/>
      <c r="BL58" s="128"/>
      <c r="BM58" s="128"/>
      <c r="BN58" s="128"/>
      <c r="BO58" s="128"/>
      <c r="BP58" s="128"/>
      <c r="BQ58" s="128"/>
      <c r="BR58" s="128"/>
      <c r="BS58" s="128"/>
      <c r="BT58" s="128"/>
      <c r="BU58" s="128"/>
      <c r="BV58" s="128"/>
      <c r="BW58" s="128"/>
      <c r="BX58" s="128"/>
      <c r="BY58" s="128"/>
      <c r="BZ58" s="128"/>
      <c r="CA58" s="128"/>
      <c r="CB58" s="128"/>
      <c r="CC58" s="128"/>
      <c r="CD58" s="128"/>
      <c r="CE58" s="128"/>
      <c r="CF58" s="128"/>
      <c r="CG58" s="128"/>
      <c r="CH58" s="128"/>
      <c r="CI58" s="128"/>
      <c r="CJ58" s="128"/>
      <c r="CK58" s="128"/>
      <c r="CL58" s="128"/>
      <c r="CM58" s="128"/>
      <c r="CN58" s="128"/>
      <c r="CO58" s="128"/>
      <c r="CP58" s="128"/>
      <c r="CQ58" s="128"/>
      <c r="CR58" s="128"/>
    </row>
    <row r="59" spans="1:96">
      <c r="A59" s="254" t="s">
        <v>68</v>
      </c>
      <c r="B59" s="255" t="s">
        <v>93</v>
      </c>
      <c r="C59" s="256"/>
      <c r="D59" s="257">
        <v>365407</v>
      </c>
      <c r="E59" s="259" t="s">
        <v>302</v>
      </c>
      <c r="F59" s="122"/>
      <c r="G59" s="174" t="s">
        <v>83</v>
      </c>
      <c r="H59" s="49"/>
      <c r="I59" s="47">
        <v>298379</v>
      </c>
      <c r="J59" s="160" t="s">
        <v>236</v>
      </c>
      <c r="K59" s="119">
        <v>298379</v>
      </c>
      <c r="L59" s="175">
        <f t="shared" si="2"/>
        <v>0</v>
      </c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128"/>
      <c r="BJ59" s="128"/>
      <c r="BK59" s="128"/>
      <c r="BL59" s="128"/>
      <c r="BM59" s="128"/>
      <c r="BN59" s="128"/>
      <c r="BO59" s="128"/>
      <c r="BP59" s="128"/>
      <c r="BQ59" s="128"/>
      <c r="BR59" s="128"/>
      <c r="BS59" s="128"/>
      <c r="BT59" s="128"/>
      <c r="BU59" s="128"/>
      <c r="BV59" s="128"/>
      <c r="BW59" s="128"/>
      <c r="BX59" s="128"/>
      <c r="BY59" s="128"/>
      <c r="BZ59" s="128"/>
      <c r="CA59" s="128"/>
      <c r="CB59" s="128"/>
      <c r="CC59" s="128"/>
      <c r="CD59" s="128"/>
      <c r="CE59" s="128"/>
      <c r="CF59" s="128"/>
      <c r="CG59" s="128"/>
      <c r="CH59" s="128"/>
      <c r="CI59" s="128"/>
      <c r="CJ59" s="128"/>
      <c r="CK59" s="128"/>
      <c r="CL59" s="128"/>
      <c r="CM59" s="128"/>
      <c r="CN59" s="128"/>
      <c r="CO59" s="128"/>
      <c r="CP59" s="128"/>
      <c r="CQ59" s="128"/>
      <c r="CR59" s="128"/>
    </row>
    <row r="60" spans="1:96">
      <c r="A60" s="254" t="s">
        <v>193</v>
      </c>
      <c r="B60" s="261" t="s">
        <v>194</v>
      </c>
      <c r="C60" s="256"/>
      <c r="D60" s="257">
        <v>70000</v>
      </c>
      <c r="E60" s="258" t="s">
        <v>227</v>
      </c>
      <c r="F60" s="122"/>
      <c r="G60" s="163" t="s">
        <v>186</v>
      </c>
      <c r="H60" s="50"/>
      <c r="I60" s="158">
        <v>87193</v>
      </c>
      <c r="J60" s="159" t="s">
        <v>236</v>
      </c>
      <c r="K60" s="119">
        <v>87193</v>
      </c>
      <c r="L60" s="175">
        <f t="shared" si="2"/>
        <v>0</v>
      </c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128"/>
      <c r="BJ60" s="128"/>
      <c r="BK60" s="128"/>
      <c r="BL60" s="128"/>
      <c r="BM60" s="128"/>
      <c r="BN60" s="128"/>
      <c r="BO60" s="128"/>
      <c r="BP60" s="128"/>
      <c r="BQ60" s="128"/>
      <c r="BR60" s="128"/>
      <c r="BS60" s="128"/>
      <c r="BT60" s="128"/>
      <c r="BU60" s="128"/>
      <c r="BV60" s="128"/>
      <c r="BW60" s="128"/>
      <c r="BX60" s="128"/>
      <c r="BY60" s="128"/>
      <c r="BZ60" s="128"/>
      <c r="CA60" s="128"/>
      <c r="CB60" s="128"/>
      <c r="CC60" s="128"/>
      <c r="CD60" s="128"/>
      <c r="CE60" s="128"/>
      <c r="CF60" s="128"/>
      <c r="CG60" s="128"/>
      <c r="CH60" s="128"/>
      <c r="CI60" s="128"/>
      <c r="CJ60" s="128"/>
      <c r="CK60" s="128"/>
      <c r="CL60" s="128"/>
      <c r="CM60" s="128"/>
      <c r="CN60" s="128"/>
      <c r="CO60" s="128"/>
      <c r="CP60" s="128"/>
      <c r="CQ60" s="128"/>
      <c r="CR60" s="128"/>
    </row>
    <row r="61" spans="1:96">
      <c r="A61" s="254" t="s">
        <v>68</v>
      </c>
      <c r="B61" s="260" t="s">
        <v>80</v>
      </c>
      <c r="C61" s="256"/>
      <c r="D61" s="257">
        <v>104712</v>
      </c>
      <c r="E61" s="258" t="s">
        <v>273</v>
      </c>
      <c r="F61" s="124"/>
      <c r="G61" s="174" t="s">
        <v>75</v>
      </c>
      <c r="H61" s="49"/>
      <c r="I61" s="47">
        <v>590810</v>
      </c>
      <c r="J61" s="160" t="s">
        <v>227</v>
      </c>
      <c r="K61" s="119">
        <v>590810</v>
      </c>
      <c r="L61" s="175">
        <f t="shared" si="2"/>
        <v>0</v>
      </c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128"/>
      <c r="BJ61" s="128"/>
      <c r="BK61" s="128"/>
      <c r="BL61" s="128"/>
      <c r="BM61" s="128"/>
      <c r="BN61" s="128"/>
      <c r="BO61" s="128"/>
      <c r="BP61" s="128"/>
      <c r="BQ61" s="128"/>
      <c r="BR61" s="128"/>
      <c r="BS61" s="128"/>
      <c r="BT61" s="128"/>
      <c r="BU61" s="128"/>
      <c r="BV61" s="128"/>
      <c r="BW61" s="128"/>
      <c r="BX61" s="128"/>
      <c r="BY61" s="128"/>
      <c r="BZ61" s="128"/>
      <c r="CA61" s="128"/>
      <c r="CB61" s="128"/>
      <c r="CC61" s="128"/>
      <c r="CD61" s="128"/>
      <c r="CE61" s="128"/>
      <c r="CF61" s="128"/>
      <c r="CG61" s="128"/>
      <c r="CH61" s="128"/>
      <c r="CI61" s="128"/>
      <c r="CJ61" s="128"/>
      <c r="CK61" s="128"/>
      <c r="CL61" s="128"/>
      <c r="CM61" s="128"/>
      <c r="CN61" s="128"/>
      <c r="CO61" s="128"/>
      <c r="CP61" s="128"/>
      <c r="CQ61" s="128"/>
      <c r="CR61" s="128"/>
    </row>
    <row r="62" spans="1:96">
      <c r="A62" s="254" t="s">
        <v>74</v>
      </c>
      <c r="B62" s="255" t="s">
        <v>206</v>
      </c>
      <c r="C62" s="256"/>
      <c r="D62" s="257">
        <v>113000</v>
      </c>
      <c r="E62" s="268" t="s">
        <v>297</v>
      </c>
      <c r="F62" s="121"/>
      <c r="G62" s="174" t="s">
        <v>161</v>
      </c>
      <c r="H62" s="49"/>
      <c r="I62" s="47">
        <v>310000</v>
      </c>
      <c r="J62" s="161" t="s">
        <v>226</v>
      </c>
      <c r="K62" s="119">
        <v>310000</v>
      </c>
      <c r="L62" s="175">
        <f t="shared" si="2"/>
        <v>0</v>
      </c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128"/>
      <c r="BJ62" s="128"/>
      <c r="BK62" s="128"/>
      <c r="BL62" s="128"/>
      <c r="BM62" s="128"/>
      <c r="BN62" s="128"/>
      <c r="BO62" s="128"/>
      <c r="BP62" s="128"/>
      <c r="BQ62" s="128"/>
      <c r="BR62" s="128"/>
      <c r="BS62" s="128"/>
      <c r="BT62" s="128"/>
      <c r="BU62" s="128"/>
      <c r="BV62" s="128"/>
      <c r="BW62" s="128"/>
      <c r="BX62" s="128"/>
      <c r="BY62" s="128"/>
      <c r="BZ62" s="128"/>
      <c r="CA62" s="128"/>
      <c r="CB62" s="128"/>
      <c r="CC62" s="128"/>
      <c r="CD62" s="128"/>
      <c r="CE62" s="128"/>
      <c r="CF62" s="128"/>
      <c r="CG62" s="128"/>
      <c r="CH62" s="128"/>
      <c r="CI62" s="128"/>
      <c r="CJ62" s="128"/>
      <c r="CK62" s="128"/>
      <c r="CL62" s="128"/>
      <c r="CM62" s="128"/>
      <c r="CN62" s="128"/>
      <c r="CO62" s="128"/>
      <c r="CP62" s="128"/>
      <c r="CQ62" s="128"/>
      <c r="CR62" s="128"/>
    </row>
    <row r="63" spans="1:96">
      <c r="A63" s="254" t="s">
        <v>193</v>
      </c>
      <c r="B63" s="255" t="s">
        <v>229</v>
      </c>
      <c r="C63" s="256"/>
      <c r="D63" s="257">
        <v>110000</v>
      </c>
      <c r="E63" s="259" t="s">
        <v>227</v>
      </c>
      <c r="F63" s="122"/>
      <c r="G63" s="163" t="s">
        <v>93</v>
      </c>
      <c r="H63" s="50"/>
      <c r="I63" s="158">
        <v>245000</v>
      </c>
      <c r="J63" s="159" t="s">
        <v>235</v>
      </c>
      <c r="K63" s="119">
        <v>245000</v>
      </c>
      <c r="L63" s="175">
        <f t="shared" si="2"/>
        <v>0</v>
      </c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128"/>
      <c r="BJ63" s="128"/>
      <c r="BK63" s="128"/>
      <c r="BL63" s="128"/>
      <c r="BM63" s="128"/>
      <c r="BN63" s="128"/>
      <c r="BO63" s="128"/>
      <c r="BP63" s="128"/>
      <c r="BQ63" s="128"/>
      <c r="BR63" s="128"/>
      <c r="BS63" s="128"/>
      <c r="BT63" s="128"/>
      <c r="BU63" s="128"/>
      <c r="BV63" s="128"/>
      <c r="BW63" s="128"/>
      <c r="BX63" s="128"/>
      <c r="BY63" s="128"/>
      <c r="BZ63" s="128"/>
      <c r="CA63" s="128"/>
      <c r="CB63" s="128"/>
      <c r="CC63" s="128"/>
      <c r="CD63" s="128"/>
      <c r="CE63" s="128"/>
      <c r="CF63" s="128"/>
      <c r="CG63" s="128"/>
      <c r="CH63" s="128"/>
      <c r="CI63" s="128"/>
      <c r="CJ63" s="128"/>
      <c r="CK63" s="128"/>
      <c r="CL63" s="128"/>
      <c r="CM63" s="128"/>
      <c r="CN63" s="128"/>
      <c r="CO63" s="128"/>
      <c r="CP63" s="128"/>
      <c r="CQ63" s="128"/>
      <c r="CR63" s="128"/>
    </row>
    <row r="64" spans="1:96">
      <c r="A64" s="254" t="s">
        <v>74</v>
      </c>
      <c r="B64" s="255" t="s">
        <v>255</v>
      </c>
      <c r="C64" s="256"/>
      <c r="D64" s="257">
        <v>39000</v>
      </c>
      <c r="E64" s="259" t="s">
        <v>298</v>
      </c>
      <c r="F64" s="122"/>
      <c r="G64" s="163" t="s">
        <v>194</v>
      </c>
      <c r="H64" s="50"/>
      <c r="I64" s="158">
        <v>70000</v>
      </c>
      <c r="J64" s="159" t="s">
        <v>227</v>
      </c>
      <c r="K64" s="119">
        <v>70000</v>
      </c>
      <c r="L64" s="175">
        <f t="shared" si="2"/>
        <v>0</v>
      </c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128"/>
      <c r="BJ64" s="128"/>
      <c r="BK64" s="128"/>
      <c r="BL64" s="128"/>
      <c r="BM64" s="128"/>
      <c r="BN64" s="128"/>
      <c r="BO64" s="128"/>
      <c r="BP64" s="128"/>
      <c r="BQ64" s="128"/>
      <c r="BR64" s="128"/>
      <c r="BS64" s="128"/>
      <c r="BT64" s="128"/>
      <c r="BU64" s="128"/>
      <c r="BV64" s="128"/>
      <c r="BW64" s="128"/>
      <c r="BX64" s="128"/>
      <c r="BY64" s="128"/>
      <c r="BZ64" s="128"/>
      <c r="CA64" s="128"/>
      <c r="CB64" s="128"/>
      <c r="CC64" s="128"/>
      <c r="CD64" s="128"/>
      <c r="CE64" s="128"/>
      <c r="CF64" s="128"/>
      <c r="CG64" s="128"/>
      <c r="CH64" s="128"/>
      <c r="CI64" s="128"/>
      <c r="CJ64" s="128"/>
      <c r="CK64" s="128"/>
      <c r="CL64" s="128"/>
      <c r="CM64" s="128"/>
      <c r="CN64" s="128"/>
      <c r="CO64" s="128"/>
      <c r="CP64" s="128"/>
      <c r="CQ64" s="128"/>
      <c r="CR64" s="128"/>
    </row>
    <row r="65" spans="1:96">
      <c r="A65" s="254" t="s">
        <v>68</v>
      </c>
      <c r="B65" s="255" t="s">
        <v>270</v>
      </c>
      <c r="C65" s="256"/>
      <c r="D65" s="257">
        <v>20000</v>
      </c>
      <c r="E65" s="259" t="s">
        <v>299</v>
      </c>
      <c r="F65" s="122"/>
      <c r="G65" s="174" t="s">
        <v>80</v>
      </c>
      <c r="H65" s="49"/>
      <c r="I65" s="47">
        <v>69500</v>
      </c>
      <c r="J65" s="160" t="s">
        <v>226</v>
      </c>
      <c r="K65" s="119">
        <v>69500</v>
      </c>
      <c r="L65" s="175">
        <f t="shared" si="2"/>
        <v>0</v>
      </c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128"/>
      <c r="BJ65" s="128"/>
      <c r="BK65" s="128"/>
      <c r="BL65" s="128"/>
      <c r="BM65" s="128"/>
      <c r="BN65" s="128"/>
      <c r="BO65" s="128"/>
      <c r="BP65" s="128"/>
      <c r="BQ65" s="128"/>
      <c r="BR65" s="128"/>
      <c r="BS65" s="128"/>
      <c r="BT65" s="128"/>
      <c r="BU65" s="128"/>
      <c r="BV65" s="128"/>
      <c r="BW65" s="128"/>
      <c r="BX65" s="128"/>
      <c r="BY65" s="128"/>
      <c r="BZ65" s="128"/>
      <c r="CA65" s="128"/>
      <c r="CB65" s="128"/>
      <c r="CC65" s="128"/>
      <c r="CD65" s="128"/>
      <c r="CE65" s="128"/>
      <c r="CF65" s="128"/>
      <c r="CG65" s="128"/>
      <c r="CH65" s="128"/>
      <c r="CI65" s="128"/>
      <c r="CJ65" s="128"/>
      <c r="CK65" s="128"/>
      <c r="CL65" s="128"/>
      <c r="CM65" s="128"/>
      <c r="CN65" s="128"/>
      <c r="CO65" s="128"/>
      <c r="CP65" s="128"/>
      <c r="CQ65" s="128"/>
      <c r="CR65" s="128"/>
    </row>
    <row r="66" spans="1:96">
      <c r="A66" s="254"/>
      <c r="B66" s="255"/>
      <c r="C66" s="256"/>
      <c r="D66" s="257"/>
      <c r="E66" s="258"/>
      <c r="F66" s="122"/>
      <c r="G66" s="174" t="s">
        <v>206</v>
      </c>
      <c r="H66" s="49"/>
      <c r="I66" s="47">
        <v>40000</v>
      </c>
      <c r="J66" s="160" t="s">
        <v>205</v>
      </c>
      <c r="K66" s="119">
        <v>40000</v>
      </c>
      <c r="L66" s="175">
        <f t="shared" si="2"/>
        <v>0</v>
      </c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128"/>
      <c r="BJ66" s="128"/>
      <c r="BK66" s="128"/>
      <c r="BL66" s="128"/>
      <c r="BM66" s="128"/>
      <c r="BN66" s="128"/>
      <c r="BO66" s="128"/>
      <c r="BP66" s="128"/>
      <c r="BQ66" s="128"/>
      <c r="BR66" s="128"/>
      <c r="BS66" s="128"/>
      <c r="BT66" s="128"/>
      <c r="BU66" s="128"/>
      <c r="BV66" s="128"/>
      <c r="BW66" s="128"/>
      <c r="BX66" s="128"/>
      <c r="BY66" s="128"/>
      <c r="BZ66" s="128"/>
      <c r="CA66" s="128"/>
      <c r="CB66" s="128"/>
      <c r="CC66" s="128"/>
      <c r="CD66" s="128"/>
      <c r="CE66" s="128"/>
      <c r="CF66" s="128"/>
      <c r="CG66" s="128"/>
      <c r="CH66" s="128"/>
      <c r="CI66" s="128"/>
      <c r="CJ66" s="128"/>
      <c r="CK66" s="128"/>
      <c r="CL66" s="128"/>
      <c r="CM66" s="128"/>
      <c r="CN66" s="128"/>
      <c r="CO66" s="128"/>
      <c r="CP66" s="128"/>
      <c r="CQ66" s="128"/>
      <c r="CR66" s="128"/>
    </row>
    <row r="67" spans="1:96">
      <c r="A67" s="254"/>
      <c r="B67" s="255"/>
      <c r="C67" s="256"/>
      <c r="D67" s="257"/>
      <c r="E67" s="259"/>
      <c r="F67" s="122"/>
      <c r="G67" s="174" t="s">
        <v>229</v>
      </c>
      <c r="H67" s="49"/>
      <c r="I67" s="47">
        <v>110000</v>
      </c>
      <c r="J67" s="160" t="s">
        <v>227</v>
      </c>
      <c r="K67" s="119">
        <v>110000</v>
      </c>
      <c r="L67" s="175">
        <f t="shared" si="2"/>
        <v>0</v>
      </c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128"/>
      <c r="BJ67" s="128"/>
      <c r="BK67" s="128"/>
      <c r="BL67" s="128"/>
      <c r="BM67" s="128"/>
      <c r="BN67" s="128"/>
      <c r="BO67" s="128"/>
      <c r="BP67" s="128"/>
      <c r="BQ67" s="128"/>
      <c r="BR67" s="128"/>
      <c r="BS67" s="128"/>
      <c r="BT67" s="128"/>
      <c r="BU67" s="128"/>
      <c r="BV67" s="128"/>
      <c r="BW67" s="128"/>
      <c r="BX67" s="128"/>
      <c r="BY67" s="128"/>
      <c r="BZ67" s="128"/>
      <c r="CA67" s="128"/>
      <c r="CB67" s="128"/>
      <c r="CC67" s="128"/>
      <c r="CD67" s="128"/>
      <c r="CE67" s="128"/>
      <c r="CF67" s="128"/>
      <c r="CG67" s="128"/>
      <c r="CH67" s="128"/>
      <c r="CI67" s="128"/>
      <c r="CJ67" s="128"/>
      <c r="CK67" s="128"/>
      <c r="CL67" s="128"/>
      <c r="CM67" s="128"/>
      <c r="CN67" s="128"/>
      <c r="CO67" s="128"/>
      <c r="CP67" s="128"/>
      <c r="CQ67" s="128"/>
      <c r="CR67" s="128"/>
    </row>
    <row r="68" spans="1:96">
      <c r="A68" s="248" t="s">
        <v>65</v>
      </c>
      <c r="B68" s="249" t="s">
        <v>69</v>
      </c>
      <c r="C68" s="250"/>
      <c r="D68" s="251">
        <v>354403</v>
      </c>
      <c r="E68" s="253" t="s">
        <v>312</v>
      </c>
      <c r="F68" s="122"/>
      <c r="G68" s="174" t="s">
        <v>69</v>
      </c>
      <c r="H68" s="49"/>
      <c r="I68" s="47">
        <v>289103</v>
      </c>
      <c r="J68" s="47" t="s">
        <v>236</v>
      </c>
      <c r="K68" s="119">
        <v>289103</v>
      </c>
      <c r="L68" s="175">
        <f t="shared" si="2"/>
        <v>0</v>
      </c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128"/>
      <c r="BJ68" s="128"/>
      <c r="BK68" s="128"/>
      <c r="BL68" s="128"/>
      <c r="BM68" s="128"/>
      <c r="BN68" s="128"/>
      <c r="BO68" s="128"/>
      <c r="BP68" s="128"/>
      <c r="BQ68" s="128"/>
      <c r="BR68" s="128"/>
      <c r="BS68" s="128"/>
      <c r="BT68" s="128"/>
      <c r="BU68" s="128"/>
      <c r="BV68" s="128"/>
      <c r="BW68" s="128"/>
      <c r="BX68" s="128"/>
      <c r="BY68" s="128"/>
      <c r="BZ68" s="128"/>
      <c r="CA68" s="128"/>
      <c r="CB68" s="128"/>
      <c r="CC68" s="128"/>
      <c r="CD68" s="128"/>
      <c r="CE68" s="128"/>
      <c r="CF68" s="128"/>
      <c r="CG68" s="128"/>
      <c r="CH68" s="128"/>
      <c r="CI68" s="128"/>
      <c r="CJ68" s="128"/>
      <c r="CK68" s="128"/>
      <c r="CL68" s="128"/>
      <c r="CM68" s="128"/>
      <c r="CN68" s="128"/>
      <c r="CO68" s="128"/>
      <c r="CP68" s="128"/>
      <c r="CQ68" s="128"/>
      <c r="CR68" s="128"/>
    </row>
    <row r="69" spans="1:96">
      <c r="A69" s="248" t="s">
        <v>65</v>
      </c>
      <c r="B69" s="249" t="s">
        <v>66</v>
      </c>
      <c r="C69" s="250"/>
      <c r="D69" s="251">
        <v>351819</v>
      </c>
      <c r="E69" s="253" t="s">
        <v>298</v>
      </c>
      <c r="F69" s="54"/>
      <c r="G69" s="174" t="s">
        <v>66</v>
      </c>
      <c r="H69" s="49"/>
      <c r="I69" s="47">
        <v>366037</v>
      </c>
      <c r="J69" s="110" t="s">
        <v>216</v>
      </c>
      <c r="K69" s="119">
        <v>366037</v>
      </c>
      <c r="L69" s="175">
        <f t="shared" si="2"/>
        <v>0</v>
      </c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128"/>
      <c r="BJ69" s="128"/>
      <c r="BK69" s="128"/>
      <c r="BL69" s="128"/>
      <c r="BM69" s="128"/>
      <c r="BN69" s="128"/>
      <c r="BO69" s="128"/>
      <c r="BP69" s="128"/>
      <c r="BQ69" s="128"/>
      <c r="BR69" s="128"/>
      <c r="BS69" s="128"/>
      <c r="BT69" s="128"/>
      <c r="BU69" s="128"/>
      <c r="BV69" s="128"/>
      <c r="BW69" s="128"/>
      <c r="BX69" s="128"/>
      <c r="BY69" s="128"/>
      <c r="BZ69" s="128"/>
      <c r="CA69" s="128"/>
      <c r="CB69" s="128"/>
      <c r="CC69" s="128"/>
      <c r="CD69" s="128"/>
      <c r="CE69" s="128"/>
      <c r="CF69" s="128"/>
      <c r="CG69" s="128"/>
      <c r="CH69" s="128"/>
      <c r="CI69" s="128"/>
      <c r="CJ69" s="128"/>
      <c r="CK69" s="128"/>
      <c r="CL69" s="128"/>
      <c r="CM69" s="128"/>
      <c r="CN69" s="128"/>
      <c r="CO69" s="128"/>
      <c r="CP69" s="128"/>
      <c r="CQ69" s="128"/>
      <c r="CR69" s="128"/>
    </row>
    <row r="70" spans="1:96">
      <c r="A70" s="248" t="s">
        <v>65</v>
      </c>
      <c r="B70" s="249" t="s">
        <v>78</v>
      </c>
      <c r="C70" s="250"/>
      <c r="D70" s="251">
        <v>460652</v>
      </c>
      <c r="E70" s="253" t="s">
        <v>312</v>
      </c>
      <c r="F70" s="284"/>
      <c r="G70" s="163" t="s">
        <v>78</v>
      </c>
      <c r="H70" s="50"/>
      <c r="I70" s="158">
        <v>569228</v>
      </c>
      <c r="J70" s="159" t="s">
        <v>236</v>
      </c>
      <c r="K70" s="119">
        <v>569228</v>
      </c>
      <c r="L70" s="175">
        <f t="shared" si="2"/>
        <v>0</v>
      </c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128"/>
      <c r="BJ70" s="128"/>
      <c r="BK70" s="128"/>
      <c r="BL70" s="128"/>
      <c r="BM70" s="128"/>
      <c r="BN70" s="128"/>
      <c r="BO70" s="128"/>
      <c r="BP70" s="128"/>
      <c r="BQ70" s="128"/>
      <c r="BR70" s="128"/>
      <c r="BS70" s="128"/>
      <c r="BT70" s="128"/>
      <c r="BU70" s="128"/>
      <c r="BV70" s="128"/>
      <c r="BW70" s="128"/>
      <c r="BX70" s="128"/>
      <c r="BY70" s="128"/>
      <c r="BZ70" s="128"/>
      <c r="CA70" s="128"/>
      <c r="CB70" s="128"/>
      <c r="CC70" s="128"/>
      <c r="CD70" s="128"/>
      <c r="CE70" s="128"/>
      <c r="CF70" s="128"/>
      <c r="CG70" s="128"/>
      <c r="CH70" s="128"/>
      <c r="CI70" s="128"/>
      <c r="CJ70" s="128"/>
      <c r="CK70" s="128"/>
      <c r="CL70" s="128"/>
      <c r="CM70" s="128"/>
      <c r="CN70" s="128"/>
      <c r="CO70" s="128"/>
      <c r="CP70" s="128"/>
      <c r="CQ70" s="128"/>
      <c r="CR70" s="128"/>
    </row>
    <row r="71" spans="1:96">
      <c r="A71" s="248" t="s">
        <v>65</v>
      </c>
      <c r="B71" s="249" t="s">
        <v>104</v>
      </c>
      <c r="C71" s="250"/>
      <c r="D71" s="251">
        <v>69599</v>
      </c>
      <c r="E71" s="262" t="s">
        <v>312</v>
      </c>
      <c r="F71" s="284"/>
      <c r="G71" s="289" t="s">
        <v>104</v>
      </c>
      <c r="H71" s="52"/>
      <c r="I71" s="47">
        <v>95565</v>
      </c>
      <c r="J71" s="110" t="s">
        <v>236</v>
      </c>
      <c r="K71" s="119">
        <v>95565</v>
      </c>
      <c r="L71" s="175">
        <f t="shared" si="2"/>
        <v>0</v>
      </c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128"/>
      <c r="BJ71" s="128"/>
      <c r="BK71" s="128"/>
      <c r="BL71" s="128"/>
      <c r="BM71" s="128"/>
      <c r="BN71" s="128"/>
      <c r="BO71" s="128"/>
      <c r="BP71" s="128"/>
      <c r="BQ71" s="128"/>
      <c r="BR71" s="128"/>
      <c r="BS71" s="128"/>
      <c r="BT71" s="128"/>
      <c r="BU71" s="128"/>
      <c r="BV71" s="128"/>
      <c r="BW71" s="128"/>
      <c r="BX71" s="128"/>
      <c r="BY71" s="128"/>
      <c r="BZ71" s="128"/>
      <c r="CA71" s="128"/>
      <c r="CB71" s="128"/>
      <c r="CC71" s="128"/>
      <c r="CD71" s="128"/>
      <c r="CE71" s="128"/>
      <c r="CF71" s="128"/>
      <c r="CG71" s="128"/>
      <c r="CH71" s="128"/>
      <c r="CI71" s="128"/>
      <c r="CJ71" s="128"/>
      <c r="CK71" s="128"/>
      <c r="CL71" s="128"/>
      <c r="CM71" s="128"/>
      <c r="CN71" s="128"/>
      <c r="CO71" s="128"/>
      <c r="CP71" s="128"/>
      <c r="CQ71" s="128"/>
      <c r="CR71" s="128"/>
    </row>
    <row r="72" spans="1:96">
      <c r="A72" s="248" t="s">
        <v>65</v>
      </c>
      <c r="B72" s="249" t="s">
        <v>100</v>
      </c>
      <c r="C72" s="250"/>
      <c r="D72" s="251">
        <v>517589</v>
      </c>
      <c r="E72" s="252" t="s">
        <v>312</v>
      </c>
      <c r="F72" s="124"/>
      <c r="G72" s="163" t="s">
        <v>100</v>
      </c>
      <c r="H72" s="50"/>
      <c r="I72" s="158">
        <v>445304</v>
      </c>
      <c r="J72" s="159" t="s">
        <v>242</v>
      </c>
      <c r="K72" s="119">
        <v>445304</v>
      </c>
      <c r="L72" s="175">
        <f t="shared" si="2"/>
        <v>0</v>
      </c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128"/>
      <c r="BJ72" s="128"/>
      <c r="BK72" s="128"/>
      <c r="BL72" s="128"/>
      <c r="BM72" s="128"/>
      <c r="BN72" s="128"/>
      <c r="BO72" s="128"/>
      <c r="BP72" s="128"/>
      <c r="BQ72" s="128"/>
      <c r="BR72" s="128"/>
      <c r="BS72" s="128"/>
      <c r="BT72" s="128"/>
      <c r="BU72" s="128"/>
      <c r="BV72" s="128"/>
      <c r="BW72" s="128"/>
      <c r="BX72" s="128"/>
      <c r="BY72" s="128"/>
      <c r="BZ72" s="128"/>
      <c r="CA72" s="128"/>
      <c r="CB72" s="128"/>
      <c r="CC72" s="128"/>
      <c r="CD72" s="128"/>
      <c r="CE72" s="128"/>
      <c r="CF72" s="128"/>
      <c r="CG72" s="128"/>
      <c r="CH72" s="128"/>
      <c r="CI72" s="128"/>
      <c r="CJ72" s="128"/>
      <c r="CK72" s="128"/>
      <c r="CL72" s="128"/>
      <c r="CM72" s="128"/>
      <c r="CN72" s="128"/>
      <c r="CO72" s="128"/>
      <c r="CP72" s="128"/>
      <c r="CQ72" s="128"/>
      <c r="CR72" s="128"/>
    </row>
    <row r="73" spans="1:96">
      <c r="A73" s="248" t="s">
        <v>65</v>
      </c>
      <c r="B73" s="249" t="s">
        <v>82</v>
      </c>
      <c r="C73" s="250"/>
      <c r="D73" s="251">
        <v>369370</v>
      </c>
      <c r="E73" s="253" t="s">
        <v>312</v>
      </c>
      <c r="F73" s="124"/>
      <c r="G73" s="174" t="s">
        <v>82</v>
      </c>
      <c r="H73" s="49"/>
      <c r="I73" s="47">
        <v>433882</v>
      </c>
      <c r="J73" s="160" t="s">
        <v>242</v>
      </c>
      <c r="K73" s="119">
        <v>433882</v>
      </c>
      <c r="L73" s="175">
        <f t="shared" si="2"/>
        <v>0</v>
      </c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128"/>
      <c r="BJ73" s="128"/>
      <c r="BK73" s="128"/>
      <c r="BL73" s="128"/>
      <c r="BM73" s="128"/>
      <c r="BN73" s="128"/>
      <c r="BO73" s="128"/>
      <c r="BP73" s="128"/>
      <c r="BQ73" s="128"/>
      <c r="BR73" s="128"/>
      <c r="BS73" s="128"/>
      <c r="BT73" s="128"/>
      <c r="BU73" s="128"/>
      <c r="BV73" s="128"/>
      <c r="BW73" s="128"/>
      <c r="BX73" s="128"/>
      <c r="BY73" s="128"/>
      <c r="BZ73" s="128"/>
      <c r="CA73" s="128"/>
      <c r="CB73" s="128"/>
      <c r="CC73" s="128"/>
      <c r="CD73" s="128"/>
      <c r="CE73" s="128"/>
      <c r="CF73" s="128"/>
      <c r="CG73" s="128"/>
      <c r="CH73" s="128"/>
      <c r="CI73" s="128"/>
      <c r="CJ73" s="128"/>
      <c r="CK73" s="128"/>
      <c r="CL73" s="128"/>
      <c r="CM73" s="128"/>
      <c r="CN73" s="128"/>
      <c r="CO73" s="128"/>
      <c r="CP73" s="128"/>
      <c r="CQ73" s="128"/>
      <c r="CR73" s="128"/>
    </row>
    <row r="74" spans="1:96">
      <c r="A74" s="248" t="s">
        <v>65</v>
      </c>
      <c r="B74" s="249" t="s">
        <v>197</v>
      </c>
      <c r="C74" s="250"/>
      <c r="D74" s="251">
        <v>78918</v>
      </c>
      <c r="E74" s="253" t="s">
        <v>273</v>
      </c>
      <c r="F74" s="284"/>
      <c r="G74" s="163" t="s">
        <v>197</v>
      </c>
      <c r="H74" s="50"/>
      <c r="I74" s="158">
        <v>61308</v>
      </c>
      <c r="J74" s="159" t="s">
        <v>195</v>
      </c>
      <c r="K74" s="119">
        <v>61308</v>
      </c>
      <c r="L74" s="175">
        <f t="shared" si="2"/>
        <v>0</v>
      </c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128"/>
      <c r="BJ74" s="128"/>
      <c r="BK74" s="128"/>
      <c r="BL74" s="128"/>
      <c r="BM74" s="128"/>
      <c r="BN74" s="128"/>
      <c r="BO74" s="128"/>
      <c r="BP74" s="128"/>
      <c r="BQ74" s="128"/>
      <c r="BR74" s="128"/>
      <c r="BS74" s="128"/>
      <c r="BT74" s="128"/>
      <c r="BU74" s="128"/>
      <c r="BV74" s="128"/>
      <c r="BW74" s="128"/>
      <c r="BX74" s="128"/>
      <c r="BY74" s="128"/>
      <c r="BZ74" s="128"/>
      <c r="CA74" s="128"/>
      <c r="CB74" s="128"/>
      <c r="CC74" s="128"/>
      <c r="CD74" s="128"/>
      <c r="CE74" s="128"/>
      <c r="CF74" s="128"/>
      <c r="CG74" s="128"/>
      <c r="CH74" s="128"/>
      <c r="CI74" s="128"/>
      <c r="CJ74" s="128"/>
      <c r="CK74" s="128"/>
      <c r="CL74" s="128"/>
      <c r="CM74" s="128"/>
      <c r="CN74" s="128"/>
      <c r="CO74" s="128"/>
      <c r="CP74" s="128"/>
      <c r="CQ74" s="128"/>
      <c r="CR74" s="128"/>
    </row>
    <row r="75" spans="1:96">
      <c r="A75" s="248" t="s">
        <v>65</v>
      </c>
      <c r="B75" s="249" t="s">
        <v>258</v>
      </c>
      <c r="C75" s="250"/>
      <c r="D75" s="251">
        <v>90252</v>
      </c>
      <c r="E75" s="253" t="s">
        <v>301</v>
      </c>
      <c r="F75" s="284"/>
      <c r="G75" s="174" t="s">
        <v>231</v>
      </c>
      <c r="H75" s="49" t="s">
        <v>232</v>
      </c>
      <c r="I75" s="47">
        <v>9000</v>
      </c>
      <c r="J75" s="110" t="s">
        <v>227</v>
      </c>
      <c r="K75" s="119">
        <v>9000</v>
      </c>
      <c r="L75" s="175">
        <f t="shared" si="2"/>
        <v>0</v>
      </c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128"/>
      <c r="BJ75" s="128"/>
      <c r="BK75" s="128"/>
      <c r="BL75" s="128"/>
      <c r="BM75" s="128"/>
      <c r="BN75" s="128"/>
      <c r="BO75" s="128"/>
      <c r="BP75" s="128"/>
      <c r="BQ75" s="128"/>
      <c r="BR75" s="128"/>
      <c r="BS75" s="128"/>
      <c r="BT75" s="128"/>
      <c r="BU75" s="128"/>
      <c r="BV75" s="128"/>
      <c r="BW75" s="128"/>
      <c r="BX75" s="128"/>
      <c r="BY75" s="128"/>
      <c r="BZ75" s="128"/>
      <c r="CA75" s="128"/>
      <c r="CB75" s="128"/>
      <c r="CC75" s="128"/>
      <c r="CD75" s="128"/>
      <c r="CE75" s="128"/>
      <c r="CF75" s="128"/>
      <c r="CG75" s="128"/>
      <c r="CH75" s="128"/>
      <c r="CI75" s="128"/>
      <c r="CJ75" s="128"/>
      <c r="CK75" s="128"/>
      <c r="CL75" s="128"/>
      <c r="CM75" s="128"/>
      <c r="CN75" s="128"/>
      <c r="CO75" s="128"/>
      <c r="CP75" s="128"/>
      <c r="CQ75" s="128"/>
      <c r="CR75" s="128"/>
    </row>
    <row r="76" spans="1:96">
      <c r="A76" s="248"/>
      <c r="B76" s="249"/>
      <c r="C76" s="250"/>
      <c r="D76" s="251"/>
      <c r="E76" s="253"/>
      <c r="F76" s="122"/>
      <c r="G76" s="163"/>
      <c r="H76" s="50"/>
      <c r="I76" s="158"/>
      <c r="J76" s="158"/>
      <c r="K76" s="119"/>
      <c r="L76" s="175">
        <f t="shared" si="2"/>
        <v>0</v>
      </c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128"/>
      <c r="BJ76" s="128"/>
      <c r="BK76" s="128"/>
      <c r="BL76" s="128"/>
      <c r="BM76" s="128"/>
      <c r="BN76" s="128"/>
      <c r="BO76" s="128"/>
      <c r="BP76" s="128"/>
      <c r="BQ76" s="128"/>
      <c r="BR76" s="128"/>
      <c r="BS76" s="128"/>
      <c r="BT76" s="128"/>
      <c r="BU76" s="128"/>
      <c r="BV76" s="128"/>
      <c r="BW76" s="128"/>
      <c r="BX76" s="128"/>
      <c r="BY76" s="128"/>
      <c r="BZ76" s="128"/>
      <c r="CA76" s="128"/>
      <c r="CB76" s="128"/>
      <c r="CC76" s="128"/>
      <c r="CD76" s="128"/>
      <c r="CE76" s="128"/>
      <c r="CF76" s="128"/>
      <c r="CG76" s="128"/>
      <c r="CH76" s="128"/>
      <c r="CI76" s="128"/>
      <c r="CJ76" s="128"/>
      <c r="CK76" s="128"/>
      <c r="CL76" s="128"/>
      <c r="CM76" s="128"/>
      <c r="CN76" s="128"/>
      <c r="CO76" s="128"/>
      <c r="CP76" s="128"/>
      <c r="CQ76" s="128"/>
      <c r="CR76" s="128"/>
    </row>
    <row r="77" spans="1:96">
      <c r="A77" s="248"/>
      <c r="B77" s="249"/>
      <c r="C77" s="250"/>
      <c r="D77" s="251"/>
      <c r="E77" s="262"/>
      <c r="F77" s="122"/>
      <c r="G77" s="174" t="s">
        <v>204</v>
      </c>
      <c r="H77" s="49"/>
      <c r="I77" s="47">
        <v>496960</v>
      </c>
      <c r="J77" s="160" t="s">
        <v>202</v>
      </c>
      <c r="K77" s="119">
        <v>496960</v>
      </c>
      <c r="L77" s="175">
        <f t="shared" si="2"/>
        <v>0</v>
      </c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128"/>
      <c r="BJ77" s="128"/>
      <c r="BK77" s="128"/>
      <c r="BL77" s="128"/>
      <c r="BM77" s="128"/>
      <c r="BN77" s="128"/>
      <c r="BO77" s="128"/>
      <c r="BP77" s="128"/>
      <c r="BQ77" s="128"/>
      <c r="BR77" s="128"/>
      <c r="BS77" s="128"/>
      <c r="BT77" s="128"/>
      <c r="BU77" s="128"/>
      <c r="BV77" s="128"/>
      <c r="BW77" s="128"/>
      <c r="BX77" s="128"/>
      <c r="BY77" s="128"/>
      <c r="BZ77" s="128"/>
      <c r="CA77" s="128"/>
      <c r="CB77" s="128"/>
      <c r="CC77" s="128"/>
      <c r="CD77" s="128"/>
      <c r="CE77" s="128"/>
      <c r="CF77" s="128"/>
      <c r="CG77" s="128"/>
      <c r="CH77" s="128"/>
      <c r="CI77" s="128"/>
      <c r="CJ77" s="128"/>
      <c r="CK77" s="128"/>
      <c r="CL77" s="128"/>
      <c r="CM77" s="128"/>
      <c r="CN77" s="128"/>
      <c r="CO77" s="128"/>
      <c r="CP77" s="128"/>
      <c r="CQ77" s="128"/>
      <c r="CR77" s="128"/>
    </row>
    <row r="78" spans="1:96">
      <c r="A78" s="248"/>
      <c r="B78" s="249"/>
      <c r="C78" s="250"/>
      <c r="D78" s="251"/>
      <c r="E78" s="253"/>
      <c r="F78" s="122"/>
      <c r="G78" s="174" t="s">
        <v>243</v>
      </c>
      <c r="H78" s="49" t="s">
        <v>209</v>
      </c>
      <c r="I78" s="47">
        <v>12100</v>
      </c>
      <c r="J78" s="160" t="s">
        <v>227</v>
      </c>
      <c r="K78" s="119">
        <v>12100</v>
      </c>
      <c r="L78" s="175">
        <f t="shared" si="2"/>
        <v>0</v>
      </c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128"/>
      <c r="BJ78" s="128"/>
      <c r="BK78" s="128"/>
      <c r="BL78" s="128"/>
      <c r="BM78" s="128"/>
      <c r="BN78" s="128"/>
      <c r="BO78" s="128"/>
      <c r="BP78" s="128"/>
      <c r="BQ78" s="128"/>
      <c r="BR78" s="128"/>
      <c r="BS78" s="128"/>
      <c r="BT78" s="128"/>
      <c r="BU78" s="128"/>
      <c r="BV78" s="128"/>
      <c r="BW78" s="128"/>
      <c r="BX78" s="128"/>
      <c r="BY78" s="128"/>
      <c r="BZ78" s="128"/>
      <c r="CA78" s="128"/>
      <c r="CB78" s="128"/>
      <c r="CC78" s="128"/>
      <c r="CD78" s="128"/>
      <c r="CE78" s="128"/>
      <c r="CF78" s="128"/>
      <c r="CG78" s="128"/>
      <c r="CH78" s="128"/>
      <c r="CI78" s="128"/>
      <c r="CJ78" s="128"/>
      <c r="CK78" s="128"/>
      <c r="CL78" s="128"/>
      <c r="CM78" s="128"/>
      <c r="CN78" s="128"/>
      <c r="CO78" s="128"/>
      <c r="CP78" s="128"/>
      <c r="CQ78" s="128"/>
      <c r="CR78" s="128"/>
    </row>
    <row r="79" spans="1:96">
      <c r="A79" s="248"/>
      <c r="B79" s="249"/>
      <c r="C79" s="250"/>
      <c r="D79" s="251"/>
      <c r="E79" s="252"/>
      <c r="F79" s="122"/>
      <c r="G79" s="174"/>
      <c r="H79" s="49"/>
      <c r="I79" s="47"/>
      <c r="J79" s="160"/>
      <c r="K79" s="119"/>
      <c r="L79" s="175">
        <f t="shared" si="2"/>
        <v>0</v>
      </c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128"/>
      <c r="BJ79" s="128"/>
      <c r="BK79" s="128"/>
      <c r="BL79" s="128"/>
      <c r="BM79" s="128"/>
      <c r="BN79" s="128"/>
      <c r="BO79" s="128"/>
      <c r="BP79" s="128"/>
      <c r="BQ79" s="128"/>
      <c r="BR79" s="128"/>
      <c r="BS79" s="128"/>
      <c r="BT79" s="128"/>
      <c r="BU79" s="128"/>
      <c r="BV79" s="128"/>
      <c r="BW79" s="128"/>
      <c r="BX79" s="128"/>
      <c r="BY79" s="128"/>
      <c r="BZ79" s="128"/>
      <c r="CA79" s="128"/>
      <c r="CB79" s="128"/>
      <c r="CC79" s="128"/>
      <c r="CD79" s="128"/>
      <c r="CE79" s="128"/>
      <c r="CF79" s="128"/>
      <c r="CG79" s="128"/>
      <c r="CH79" s="128"/>
      <c r="CI79" s="128"/>
      <c r="CJ79" s="128"/>
      <c r="CK79" s="128"/>
      <c r="CL79" s="128"/>
      <c r="CM79" s="128"/>
      <c r="CN79" s="128"/>
      <c r="CO79" s="128"/>
      <c r="CP79" s="128"/>
      <c r="CQ79" s="128"/>
      <c r="CR79" s="128"/>
    </row>
    <row r="80" spans="1:96">
      <c r="A80" s="248"/>
      <c r="B80" s="249"/>
      <c r="C80" s="250"/>
      <c r="D80" s="251"/>
      <c r="E80" s="253"/>
      <c r="F80" s="122" t="s">
        <v>12</v>
      </c>
      <c r="G80" s="174"/>
      <c r="H80" s="49"/>
      <c r="I80" s="47"/>
      <c r="J80" s="160"/>
      <c r="K80" s="119"/>
      <c r="L80" s="175">
        <f t="shared" si="2"/>
        <v>0</v>
      </c>
      <c r="M80" s="122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128"/>
      <c r="BJ80" s="128"/>
      <c r="BK80" s="128"/>
      <c r="BL80" s="128"/>
      <c r="BM80" s="128"/>
      <c r="BN80" s="128"/>
      <c r="BO80" s="128"/>
      <c r="BP80" s="128"/>
      <c r="BQ80" s="128"/>
      <c r="BR80" s="128"/>
      <c r="BS80" s="128"/>
      <c r="BT80" s="128"/>
      <c r="BU80" s="128"/>
      <c r="BV80" s="128"/>
      <c r="BW80" s="128"/>
      <c r="BX80" s="128"/>
      <c r="BY80" s="128"/>
      <c r="BZ80" s="128"/>
      <c r="CA80" s="128"/>
      <c r="CB80" s="128"/>
      <c r="CC80" s="128"/>
      <c r="CD80" s="128"/>
      <c r="CE80" s="128"/>
      <c r="CF80" s="128"/>
      <c r="CG80" s="128"/>
      <c r="CH80" s="128"/>
      <c r="CI80" s="128"/>
      <c r="CJ80" s="128"/>
      <c r="CK80" s="128"/>
      <c r="CL80" s="128"/>
      <c r="CM80" s="128"/>
      <c r="CN80" s="128"/>
      <c r="CO80" s="128"/>
      <c r="CP80" s="128"/>
      <c r="CQ80" s="128"/>
      <c r="CR80" s="128"/>
    </row>
    <row r="81" spans="1:96">
      <c r="A81" s="248"/>
      <c r="B81" s="249"/>
      <c r="C81" s="250"/>
      <c r="D81" s="251"/>
      <c r="E81" s="253"/>
      <c r="F81" s="122"/>
      <c r="G81" s="174" t="s">
        <v>210</v>
      </c>
      <c r="H81" s="49" t="s">
        <v>209</v>
      </c>
      <c r="I81" s="47">
        <v>17000</v>
      </c>
      <c r="J81" s="160" t="s">
        <v>242</v>
      </c>
      <c r="K81" s="119">
        <v>17000</v>
      </c>
      <c r="L81" s="175">
        <f t="shared" si="2"/>
        <v>0</v>
      </c>
      <c r="M81" s="122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128"/>
      <c r="BJ81" s="128"/>
      <c r="BK81" s="128"/>
      <c r="BL81" s="128"/>
      <c r="BM81" s="128"/>
      <c r="BN81" s="128"/>
      <c r="BO81" s="128"/>
      <c r="BP81" s="128"/>
      <c r="BQ81" s="128"/>
      <c r="BR81" s="128"/>
      <c r="BS81" s="128"/>
      <c r="BT81" s="128"/>
      <c r="BU81" s="128"/>
      <c r="BV81" s="128"/>
      <c r="BW81" s="128"/>
      <c r="BX81" s="128"/>
      <c r="BY81" s="128"/>
      <c r="BZ81" s="128"/>
      <c r="CA81" s="128"/>
      <c r="CB81" s="128"/>
      <c r="CC81" s="128"/>
      <c r="CD81" s="128"/>
      <c r="CE81" s="128"/>
      <c r="CF81" s="128"/>
      <c r="CG81" s="128"/>
      <c r="CH81" s="128"/>
      <c r="CI81" s="128"/>
      <c r="CJ81" s="128"/>
      <c r="CK81" s="128"/>
      <c r="CL81" s="128"/>
      <c r="CM81" s="128"/>
      <c r="CN81" s="128"/>
      <c r="CO81" s="128"/>
      <c r="CP81" s="128"/>
      <c r="CQ81" s="128"/>
      <c r="CR81" s="128"/>
    </row>
    <row r="82" spans="1:96">
      <c r="A82" s="358" t="s">
        <v>212</v>
      </c>
      <c r="B82" s="348" t="s">
        <v>243</v>
      </c>
      <c r="C82" s="349" t="s">
        <v>209</v>
      </c>
      <c r="D82" s="350">
        <v>12100</v>
      </c>
      <c r="E82" s="351" t="s">
        <v>227</v>
      </c>
      <c r="F82" s="124"/>
      <c r="G82" s="174"/>
      <c r="H82" s="49"/>
      <c r="I82" s="47"/>
      <c r="J82" s="160"/>
      <c r="K82" s="119"/>
      <c r="L82" s="175">
        <f t="shared" si="2"/>
        <v>0</v>
      </c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128"/>
      <c r="BJ82" s="128"/>
      <c r="BK82" s="128"/>
      <c r="BL82" s="128"/>
      <c r="BM82" s="128"/>
      <c r="BN82" s="128"/>
      <c r="BO82" s="128"/>
      <c r="BP82" s="128"/>
      <c r="BQ82" s="128"/>
      <c r="BR82" s="128"/>
      <c r="BS82" s="128"/>
      <c r="BT82" s="128"/>
      <c r="BU82" s="128"/>
      <c r="BV82" s="128"/>
      <c r="BW82" s="128"/>
      <c r="BX82" s="128"/>
      <c r="BY82" s="128"/>
      <c r="BZ82" s="128"/>
      <c r="CA82" s="128"/>
      <c r="CB82" s="128"/>
      <c r="CC82" s="128"/>
      <c r="CD82" s="128"/>
      <c r="CE82" s="128"/>
      <c r="CF82" s="128"/>
      <c r="CG82" s="128"/>
      <c r="CH82" s="128"/>
      <c r="CI82" s="128"/>
      <c r="CJ82" s="128"/>
      <c r="CK82" s="128"/>
      <c r="CL82" s="128"/>
      <c r="CM82" s="128"/>
      <c r="CN82" s="128"/>
      <c r="CO82" s="128"/>
      <c r="CP82" s="128"/>
      <c r="CQ82" s="128"/>
      <c r="CR82" s="128"/>
    </row>
    <row r="83" spans="1:96">
      <c r="A83" s="347" t="s">
        <v>211</v>
      </c>
      <c r="B83" s="348" t="s">
        <v>210</v>
      </c>
      <c r="C83" s="349" t="s">
        <v>209</v>
      </c>
      <c r="D83" s="350">
        <v>14000</v>
      </c>
      <c r="E83" s="351" t="s">
        <v>242</v>
      </c>
      <c r="F83" s="124"/>
      <c r="G83" s="174"/>
      <c r="H83" s="49"/>
      <c r="I83" s="47"/>
      <c r="J83" s="160"/>
      <c r="K83" s="119"/>
      <c r="L83" s="175">
        <f t="shared" si="2"/>
        <v>0</v>
      </c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128"/>
      <c r="BJ83" s="128"/>
      <c r="BK83" s="128"/>
      <c r="BL83" s="128"/>
      <c r="BM83" s="128"/>
      <c r="BN83" s="128"/>
      <c r="BO83" s="128"/>
      <c r="BP83" s="128"/>
      <c r="BQ83" s="128"/>
      <c r="BR83" s="128"/>
      <c r="BS83" s="128"/>
      <c r="BT83" s="128"/>
      <c r="BU83" s="128"/>
      <c r="BV83" s="128"/>
      <c r="BW83" s="128"/>
      <c r="BX83" s="128"/>
      <c r="BY83" s="128"/>
      <c r="BZ83" s="128"/>
      <c r="CA83" s="128"/>
      <c r="CB83" s="128"/>
      <c r="CC83" s="128"/>
      <c r="CD83" s="128"/>
      <c r="CE83" s="128"/>
      <c r="CF83" s="128"/>
      <c r="CG83" s="128"/>
      <c r="CH83" s="128"/>
      <c r="CI83" s="128"/>
      <c r="CJ83" s="128"/>
      <c r="CK83" s="128"/>
      <c r="CL83" s="128"/>
      <c r="CM83" s="128"/>
      <c r="CN83" s="128"/>
      <c r="CO83" s="128"/>
      <c r="CP83" s="128"/>
      <c r="CQ83" s="128"/>
      <c r="CR83" s="128"/>
    </row>
    <row r="84" spans="1:96">
      <c r="A84" s="365"/>
      <c r="B84" s="411"/>
      <c r="C84" s="110"/>
      <c r="D84" s="195"/>
      <c r="E84" s="166"/>
      <c r="F84" s="124"/>
      <c r="G84" s="174"/>
      <c r="H84" s="49"/>
      <c r="I84" s="47"/>
      <c r="J84" s="160"/>
      <c r="K84" s="119"/>
      <c r="L84" s="175">
        <f t="shared" si="2"/>
        <v>0</v>
      </c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128"/>
      <c r="BJ84" s="128"/>
      <c r="BK84" s="128"/>
      <c r="BL84" s="128"/>
      <c r="BM84" s="128"/>
      <c r="BN84" s="128"/>
      <c r="BO84" s="128"/>
      <c r="BP84" s="128"/>
      <c r="BQ84" s="128"/>
      <c r="BR84" s="128"/>
      <c r="BS84" s="128"/>
      <c r="BT84" s="128"/>
      <c r="BU84" s="128"/>
      <c r="BV84" s="128"/>
      <c r="BW84" s="128"/>
      <c r="BX84" s="128"/>
      <c r="BY84" s="128"/>
      <c r="BZ84" s="128"/>
      <c r="CA84" s="128"/>
      <c r="CB84" s="128"/>
      <c r="CC84" s="128"/>
      <c r="CD84" s="128"/>
      <c r="CE84" s="128"/>
      <c r="CF84" s="128"/>
      <c r="CG84" s="128"/>
      <c r="CH84" s="128"/>
      <c r="CI84" s="128"/>
      <c r="CJ84" s="128"/>
      <c r="CK84" s="128"/>
      <c r="CL84" s="128"/>
      <c r="CM84" s="128"/>
      <c r="CN84" s="128"/>
      <c r="CO84" s="128"/>
      <c r="CP84" s="128"/>
      <c r="CQ84" s="128"/>
      <c r="CR84" s="128"/>
    </row>
    <row r="85" spans="1:96">
      <c r="A85" s="365"/>
      <c r="B85" s="48"/>
      <c r="C85" s="110"/>
      <c r="D85" s="195"/>
      <c r="E85" s="168"/>
      <c r="F85" s="124"/>
      <c r="G85" s="174"/>
      <c r="H85" s="49"/>
      <c r="I85" s="47"/>
      <c r="J85" s="160"/>
      <c r="K85" s="119"/>
      <c r="L85" s="175">
        <f t="shared" si="2"/>
        <v>0</v>
      </c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128"/>
      <c r="BJ85" s="128"/>
      <c r="BK85" s="128"/>
      <c r="BL85" s="128"/>
      <c r="BM85" s="128"/>
      <c r="BN85" s="128"/>
      <c r="BO85" s="128"/>
      <c r="BP85" s="128"/>
      <c r="BQ85" s="128"/>
      <c r="BR85" s="128"/>
      <c r="BS85" s="128"/>
      <c r="BT85" s="128"/>
      <c r="BU85" s="128"/>
      <c r="BV85" s="128"/>
      <c r="BW85" s="128"/>
      <c r="BX85" s="128"/>
      <c r="BY85" s="128"/>
      <c r="BZ85" s="128"/>
      <c r="CA85" s="128"/>
      <c r="CB85" s="128"/>
      <c r="CC85" s="128"/>
      <c r="CD85" s="128"/>
      <c r="CE85" s="128"/>
      <c r="CF85" s="128"/>
      <c r="CG85" s="128"/>
      <c r="CH85" s="128"/>
      <c r="CI85" s="128"/>
      <c r="CJ85" s="128"/>
      <c r="CK85" s="128"/>
      <c r="CL85" s="128"/>
      <c r="CM85" s="128"/>
      <c r="CN85" s="128"/>
      <c r="CO85" s="128"/>
      <c r="CP85" s="128"/>
      <c r="CQ85" s="128"/>
      <c r="CR85" s="128"/>
    </row>
    <row r="86" spans="1:96">
      <c r="A86" s="209"/>
      <c r="B86" s="412" t="s">
        <v>306</v>
      </c>
      <c r="C86" s="110" t="s">
        <v>304</v>
      </c>
      <c r="D86" s="195">
        <v>13500</v>
      </c>
      <c r="E86" s="166" t="s">
        <v>305</v>
      </c>
      <c r="F86" s="124"/>
      <c r="G86" s="174"/>
      <c r="H86" s="49"/>
      <c r="I86" s="47"/>
      <c r="J86" s="160"/>
      <c r="K86" s="119"/>
      <c r="L86" s="175">
        <f t="shared" si="2"/>
        <v>0</v>
      </c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128"/>
      <c r="BJ86" s="128"/>
      <c r="BK86" s="128"/>
      <c r="BL86" s="128"/>
      <c r="BM86" s="128"/>
      <c r="BN86" s="128"/>
      <c r="BO86" s="128"/>
      <c r="BP86" s="128"/>
      <c r="BQ86" s="128"/>
      <c r="BR86" s="128"/>
      <c r="BS86" s="128"/>
      <c r="BT86" s="128"/>
      <c r="BU86" s="128"/>
      <c r="BV86" s="128"/>
      <c r="BW86" s="128"/>
      <c r="BX86" s="128"/>
      <c r="BY86" s="128"/>
      <c r="BZ86" s="128"/>
      <c r="CA86" s="128"/>
      <c r="CB86" s="128"/>
      <c r="CC86" s="128"/>
      <c r="CD86" s="128"/>
      <c r="CE86" s="128"/>
      <c r="CF86" s="128"/>
      <c r="CG86" s="128"/>
      <c r="CH86" s="128"/>
      <c r="CI86" s="128"/>
      <c r="CJ86" s="128"/>
      <c r="CK86" s="128"/>
      <c r="CL86" s="128"/>
      <c r="CM86" s="128"/>
      <c r="CN86" s="128"/>
      <c r="CO86" s="128"/>
      <c r="CP86" s="128"/>
      <c r="CQ86" s="128"/>
      <c r="CR86" s="128"/>
    </row>
    <row r="87" spans="1:96">
      <c r="A87" s="209"/>
      <c r="B87" s="412" t="s">
        <v>303</v>
      </c>
      <c r="C87" s="110" t="s">
        <v>304</v>
      </c>
      <c r="D87" s="195">
        <v>13500</v>
      </c>
      <c r="E87" s="166" t="s">
        <v>305</v>
      </c>
      <c r="F87" s="122"/>
      <c r="G87" s="174"/>
      <c r="H87" s="49"/>
      <c r="I87" s="47"/>
      <c r="J87" s="160"/>
      <c r="K87" s="119"/>
      <c r="L87" s="175">
        <f t="shared" si="2"/>
        <v>0</v>
      </c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128"/>
      <c r="BJ87" s="128"/>
      <c r="BK87" s="128"/>
      <c r="BL87" s="128"/>
      <c r="BM87" s="128"/>
      <c r="BN87" s="128"/>
      <c r="BO87" s="128"/>
      <c r="BP87" s="128"/>
      <c r="BQ87" s="128"/>
      <c r="BR87" s="128"/>
      <c r="BS87" s="128"/>
      <c r="BT87" s="128"/>
      <c r="BU87" s="128"/>
      <c r="BV87" s="128"/>
      <c r="BW87" s="128"/>
      <c r="BX87" s="128"/>
      <c r="BY87" s="128"/>
      <c r="BZ87" s="128"/>
      <c r="CA87" s="128"/>
      <c r="CB87" s="128"/>
      <c r="CC87" s="128"/>
      <c r="CD87" s="128"/>
      <c r="CE87" s="128"/>
      <c r="CF87" s="128"/>
      <c r="CG87" s="128"/>
      <c r="CH87" s="128"/>
      <c r="CI87" s="128"/>
      <c r="CJ87" s="128"/>
      <c r="CK87" s="128"/>
      <c r="CL87" s="128"/>
      <c r="CM87" s="128"/>
      <c r="CN87" s="128"/>
      <c r="CO87" s="128"/>
      <c r="CP87" s="128"/>
      <c r="CQ87" s="128"/>
      <c r="CR87" s="128"/>
    </row>
    <row r="88" spans="1:96">
      <c r="A88" s="209" t="s">
        <v>94</v>
      </c>
      <c r="B88" s="48" t="s">
        <v>291</v>
      </c>
      <c r="C88" s="110" t="s">
        <v>292</v>
      </c>
      <c r="D88" s="195">
        <v>47000</v>
      </c>
      <c r="E88" s="166" t="s">
        <v>277</v>
      </c>
      <c r="F88" s="122"/>
      <c r="G88" s="174"/>
      <c r="H88" s="49"/>
      <c r="I88" s="47"/>
      <c r="J88" s="160"/>
      <c r="K88" s="119"/>
      <c r="L88" s="175">
        <f t="shared" si="2"/>
        <v>0</v>
      </c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128"/>
      <c r="BJ88" s="128"/>
      <c r="BK88" s="128"/>
      <c r="BL88" s="128"/>
      <c r="BM88" s="128"/>
      <c r="BN88" s="128"/>
      <c r="BO88" s="128"/>
      <c r="BP88" s="128"/>
      <c r="BQ88" s="128"/>
      <c r="BR88" s="128"/>
      <c r="BS88" s="128"/>
      <c r="BT88" s="128"/>
      <c r="BU88" s="128"/>
      <c r="BV88" s="128"/>
      <c r="BW88" s="128"/>
      <c r="BX88" s="128"/>
      <c r="BY88" s="128"/>
      <c r="BZ88" s="128"/>
      <c r="CA88" s="128"/>
      <c r="CB88" s="128"/>
      <c r="CC88" s="128"/>
      <c r="CD88" s="128"/>
      <c r="CE88" s="128"/>
      <c r="CF88" s="128"/>
      <c r="CG88" s="128"/>
      <c r="CH88" s="128"/>
      <c r="CI88" s="128"/>
      <c r="CJ88" s="128"/>
      <c r="CK88" s="128"/>
      <c r="CL88" s="128"/>
      <c r="CM88" s="128"/>
      <c r="CN88" s="128"/>
      <c r="CO88" s="128"/>
      <c r="CP88" s="128"/>
      <c r="CQ88" s="128"/>
      <c r="CR88" s="128"/>
    </row>
    <row r="89" spans="1:96">
      <c r="A89" s="209" t="s">
        <v>94</v>
      </c>
      <c r="B89" s="111" t="s">
        <v>174</v>
      </c>
      <c r="C89" s="110" t="s">
        <v>300</v>
      </c>
      <c r="D89" s="195">
        <v>55000</v>
      </c>
      <c r="E89" s="167" t="s">
        <v>312</v>
      </c>
      <c r="F89" s="122"/>
      <c r="G89" s="174"/>
      <c r="H89" s="49"/>
      <c r="I89" s="47"/>
      <c r="J89" s="47"/>
      <c r="K89" s="119"/>
      <c r="L89" s="175">
        <f t="shared" si="2"/>
        <v>0</v>
      </c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128"/>
      <c r="BJ89" s="128"/>
      <c r="BK89" s="128"/>
      <c r="BL89" s="128"/>
      <c r="BM89" s="128"/>
      <c r="BN89" s="128"/>
      <c r="BO89" s="128"/>
      <c r="BP89" s="128"/>
      <c r="BQ89" s="128"/>
      <c r="BR89" s="128"/>
      <c r="BS89" s="128"/>
      <c r="BT89" s="128"/>
      <c r="BU89" s="128"/>
      <c r="BV89" s="128"/>
      <c r="BW89" s="128"/>
      <c r="BX89" s="128"/>
      <c r="BY89" s="128"/>
      <c r="BZ89" s="128"/>
      <c r="CA89" s="128"/>
      <c r="CB89" s="128"/>
      <c r="CC89" s="128"/>
      <c r="CD89" s="128"/>
      <c r="CE89" s="128"/>
      <c r="CF89" s="128"/>
      <c r="CG89" s="128"/>
      <c r="CH89" s="128"/>
      <c r="CI89" s="128"/>
      <c r="CJ89" s="128"/>
      <c r="CK89" s="128"/>
      <c r="CL89" s="128"/>
      <c r="CM89" s="128"/>
      <c r="CN89" s="128"/>
      <c r="CO89" s="128"/>
      <c r="CP89" s="128"/>
      <c r="CQ89" s="128"/>
      <c r="CR89" s="128"/>
    </row>
    <row r="90" spans="1:96" ht="13.5" thickBot="1">
      <c r="A90" s="365"/>
      <c r="B90" s="48"/>
      <c r="C90" s="110"/>
      <c r="D90" s="195"/>
      <c r="E90" s="168"/>
      <c r="F90" s="122"/>
      <c r="G90" s="174"/>
      <c r="H90" s="49"/>
      <c r="I90" s="47"/>
      <c r="J90" s="160"/>
      <c r="K90" s="119"/>
      <c r="L90" s="175">
        <f t="shared" si="2"/>
        <v>0</v>
      </c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128"/>
      <c r="BJ90" s="128"/>
      <c r="BK90" s="128"/>
      <c r="BL90" s="128"/>
      <c r="BM90" s="128"/>
      <c r="BN90" s="128"/>
      <c r="BO90" s="128"/>
      <c r="BP90" s="128"/>
      <c r="BQ90" s="128"/>
      <c r="BR90" s="128"/>
      <c r="BS90" s="128"/>
      <c r="BT90" s="128"/>
      <c r="BU90" s="128"/>
      <c r="BV90" s="128"/>
      <c r="BW90" s="128"/>
      <c r="BX90" s="128"/>
      <c r="BY90" s="128"/>
      <c r="BZ90" s="128"/>
      <c r="CA90" s="128"/>
      <c r="CB90" s="128"/>
      <c r="CC90" s="128"/>
      <c r="CD90" s="128"/>
      <c r="CE90" s="128"/>
      <c r="CF90" s="128"/>
      <c r="CG90" s="128"/>
      <c r="CH90" s="128"/>
      <c r="CI90" s="128"/>
      <c r="CJ90" s="128"/>
      <c r="CK90" s="128"/>
      <c r="CL90" s="128"/>
      <c r="CM90" s="128"/>
      <c r="CN90" s="128"/>
      <c r="CO90" s="128"/>
      <c r="CP90" s="128"/>
      <c r="CQ90" s="128"/>
      <c r="CR90" s="128"/>
    </row>
    <row r="91" spans="1:96" ht="13.5" thickBot="1">
      <c r="A91" s="437" t="s">
        <v>25</v>
      </c>
      <c r="B91" s="438"/>
      <c r="C91" s="441"/>
      <c r="D91" s="196">
        <f>SUM(D37:D90)</f>
        <v>5916639</v>
      </c>
      <c r="E91" s="192"/>
      <c r="F91" s="128"/>
      <c r="G91" s="163"/>
      <c r="H91" s="50"/>
      <c r="I91" s="158"/>
      <c r="J91" s="160"/>
      <c r="K91" s="119"/>
      <c r="L91" s="175">
        <f t="shared" ref="L91:L92" si="3">SUM(I91-K91)</f>
        <v>0</v>
      </c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128"/>
      <c r="BJ91" s="128"/>
      <c r="BK91" s="128"/>
      <c r="BL91" s="128"/>
      <c r="BM91" s="128"/>
      <c r="BN91" s="128"/>
      <c r="BO91" s="128"/>
      <c r="BP91" s="128"/>
      <c r="BQ91" s="128"/>
      <c r="BR91" s="128"/>
      <c r="BS91" s="128"/>
      <c r="BT91" s="128"/>
      <c r="BU91" s="128"/>
      <c r="BV91" s="128"/>
      <c r="BW91" s="128"/>
      <c r="BX91" s="128"/>
      <c r="BY91" s="128"/>
      <c r="BZ91" s="128"/>
      <c r="CA91" s="128"/>
      <c r="CB91" s="128"/>
      <c r="CC91" s="128"/>
      <c r="CD91" s="128"/>
      <c r="CE91" s="128"/>
      <c r="CF91" s="128"/>
      <c r="CG91" s="128"/>
      <c r="CH91" s="128"/>
      <c r="CI91" s="128"/>
      <c r="CJ91" s="128"/>
      <c r="CK91" s="128"/>
      <c r="CL91" s="128"/>
      <c r="CM91" s="128"/>
      <c r="CN91" s="128"/>
      <c r="CO91" s="128"/>
      <c r="CP91" s="128"/>
      <c r="CQ91" s="128"/>
      <c r="CR91" s="128"/>
    </row>
    <row r="92" spans="1:96" ht="13.5" thickBot="1">
      <c r="B92" s="53"/>
      <c r="C92" s="146"/>
      <c r="D92" s="152"/>
      <c r="E92" s="54"/>
      <c r="F92" s="128" t="s">
        <v>12</v>
      </c>
      <c r="G92" s="182"/>
      <c r="H92" s="183"/>
      <c r="I92" s="184"/>
      <c r="J92" s="185"/>
      <c r="K92" s="186"/>
      <c r="L92" s="187">
        <f t="shared" si="3"/>
        <v>0</v>
      </c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128"/>
      <c r="BJ92" s="128"/>
      <c r="BK92" s="128"/>
      <c r="BL92" s="128"/>
      <c r="BM92" s="128"/>
      <c r="BN92" s="128"/>
      <c r="BO92" s="128"/>
      <c r="BP92" s="128"/>
      <c r="BQ92" s="128"/>
      <c r="BR92" s="128"/>
      <c r="BS92" s="128"/>
      <c r="BT92" s="128"/>
      <c r="BU92" s="128"/>
      <c r="BV92" s="128"/>
      <c r="BW92" s="128"/>
      <c r="BX92" s="128"/>
      <c r="BY92" s="128"/>
      <c r="BZ92" s="128"/>
      <c r="CA92" s="128"/>
      <c r="CB92" s="128"/>
      <c r="CC92" s="128"/>
      <c r="CD92" s="128"/>
      <c r="CE92" s="128"/>
      <c r="CF92" s="128"/>
      <c r="CG92" s="128"/>
      <c r="CH92" s="128"/>
      <c r="CI92" s="128"/>
      <c r="CJ92" s="128"/>
      <c r="CK92" s="128"/>
      <c r="CL92" s="128"/>
      <c r="CM92" s="128"/>
      <c r="CN92" s="128"/>
      <c r="CO92" s="128"/>
      <c r="CP92" s="128"/>
      <c r="CQ92" s="128"/>
      <c r="CR92" s="128"/>
    </row>
    <row r="93" spans="1:96" ht="13.5" thickBot="1">
      <c r="A93" s="437" t="s">
        <v>26</v>
      </c>
      <c r="B93" s="438"/>
      <c r="C93" s="438"/>
      <c r="D93" s="196">
        <f>D91+L93</f>
        <v>5916639</v>
      </c>
      <c r="E93" s="192"/>
      <c r="F93" s="128"/>
      <c r="G93" s="200"/>
      <c r="H93" s="172"/>
      <c r="I93" s="201">
        <f>SUM(I46:I92)</f>
        <v>5264505</v>
      </c>
      <c r="J93" s="202"/>
      <c r="K93" s="203">
        <f>SUM(K46:K92)</f>
        <v>5264505</v>
      </c>
      <c r="L93" s="204">
        <f>SUM(I93-K93)</f>
        <v>0</v>
      </c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128"/>
      <c r="BJ93" s="128"/>
      <c r="BK93" s="128"/>
      <c r="BL93" s="128"/>
      <c r="BM93" s="128"/>
      <c r="BN93" s="128"/>
      <c r="BO93" s="128"/>
      <c r="BP93" s="128"/>
      <c r="BQ93" s="128"/>
      <c r="BR93" s="128"/>
      <c r="BS93" s="128"/>
      <c r="BT93" s="128"/>
      <c r="BU93" s="128"/>
      <c r="BV93" s="128"/>
      <c r="BW93" s="128"/>
      <c r="BX93" s="128"/>
      <c r="BY93" s="128"/>
      <c r="BZ93" s="128"/>
      <c r="CA93" s="128"/>
      <c r="CB93" s="128"/>
      <c r="CC93" s="128"/>
      <c r="CD93" s="128"/>
      <c r="CE93" s="128"/>
      <c r="CF93" s="128"/>
      <c r="CG93" s="128"/>
      <c r="CH93" s="128"/>
      <c r="CI93" s="128"/>
      <c r="CJ93" s="128"/>
      <c r="CK93" s="128"/>
      <c r="CL93" s="128"/>
      <c r="CM93" s="128"/>
      <c r="CN93" s="128"/>
      <c r="CO93" s="128"/>
      <c r="CP93" s="128"/>
      <c r="CQ93" s="128"/>
      <c r="CR93" s="128"/>
    </row>
    <row r="94" spans="1:96">
      <c r="A94" s="128"/>
      <c r="B94" s="153"/>
      <c r="C94" s="153"/>
      <c r="D94" s="197"/>
      <c r="E94" s="128"/>
      <c r="F94" s="128"/>
      <c r="G94" s="54"/>
      <c r="H94" s="133"/>
      <c r="I94" s="133"/>
      <c r="J94" s="54"/>
      <c r="K94" s="133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128"/>
      <c r="BJ94" s="128"/>
      <c r="BK94" s="128"/>
      <c r="BL94" s="128"/>
      <c r="BM94" s="128"/>
      <c r="BN94" s="128"/>
      <c r="BO94" s="128"/>
      <c r="BP94" s="128"/>
      <c r="BQ94" s="128"/>
      <c r="BR94" s="128"/>
      <c r="BS94" s="128"/>
      <c r="BT94" s="128"/>
      <c r="BU94" s="128"/>
      <c r="BV94" s="128"/>
      <c r="BW94" s="128"/>
      <c r="BX94" s="128"/>
      <c r="BY94" s="128"/>
      <c r="BZ94" s="128"/>
      <c r="CA94" s="128"/>
      <c r="CB94" s="128"/>
      <c r="CC94" s="128"/>
      <c r="CD94" s="128"/>
      <c r="CE94" s="128"/>
      <c r="CF94" s="128"/>
      <c r="CG94" s="128"/>
      <c r="CH94" s="128"/>
      <c r="CI94" s="128"/>
      <c r="CJ94" s="128"/>
      <c r="CK94" s="128"/>
      <c r="CL94" s="128"/>
      <c r="CM94" s="128"/>
      <c r="CN94" s="128"/>
      <c r="CO94" s="128"/>
      <c r="CP94" s="128"/>
      <c r="CQ94" s="128"/>
      <c r="CR94" s="128"/>
    </row>
    <row r="95" spans="1:96">
      <c r="A95" s="128"/>
      <c r="B95" s="135"/>
      <c r="C95" s="133"/>
      <c r="D95" s="154"/>
      <c r="E95" s="139"/>
      <c r="F95" s="128"/>
      <c r="G95" s="54"/>
      <c r="H95" s="133"/>
      <c r="I95" s="133"/>
      <c r="J95" s="54"/>
      <c r="K95" s="133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128"/>
      <c r="BJ95" s="128"/>
      <c r="BK95" s="128"/>
      <c r="BL95" s="128"/>
      <c r="BM95" s="128"/>
      <c r="BN95" s="128"/>
      <c r="BO95" s="128"/>
      <c r="BP95" s="128"/>
      <c r="BQ95" s="128"/>
      <c r="BR95" s="128"/>
      <c r="BS95" s="128"/>
      <c r="BT95" s="128"/>
      <c r="BU95" s="128"/>
      <c r="BV95" s="128"/>
      <c r="BW95" s="128"/>
      <c r="BX95" s="128"/>
      <c r="BY95" s="128"/>
      <c r="BZ95" s="128"/>
      <c r="CA95" s="128"/>
      <c r="CB95" s="128"/>
      <c r="CC95" s="128"/>
      <c r="CD95" s="128"/>
      <c r="CE95" s="128"/>
      <c r="CF95" s="128"/>
      <c r="CG95" s="128"/>
      <c r="CH95" s="128"/>
      <c r="CI95" s="128"/>
      <c r="CJ95" s="128"/>
      <c r="CK95" s="128"/>
      <c r="CL95" s="128"/>
      <c r="CM95" s="128"/>
      <c r="CN95" s="128"/>
      <c r="CO95" s="128"/>
      <c r="CP95" s="128"/>
      <c r="CQ95" s="128"/>
      <c r="CR95" s="128"/>
    </row>
    <row r="96" spans="1:96">
      <c r="A96" s="375" t="s">
        <v>222</v>
      </c>
      <c r="B96" s="376" t="s">
        <v>223</v>
      </c>
      <c r="C96" s="377">
        <v>4800</v>
      </c>
      <c r="D96" s="154"/>
      <c r="E96" s="139"/>
      <c r="F96" s="128"/>
      <c r="G96" s="54"/>
      <c r="H96" s="133"/>
      <c r="I96" s="133"/>
      <c r="J96" s="54"/>
      <c r="K96" s="133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128"/>
      <c r="BJ96" s="128"/>
      <c r="BK96" s="128"/>
      <c r="BL96" s="128"/>
      <c r="BM96" s="128"/>
      <c r="BN96" s="128"/>
      <c r="BO96" s="128"/>
      <c r="BP96" s="128"/>
      <c r="BQ96" s="128"/>
      <c r="BR96" s="128"/>
      <c r="BS96" s="128"/>
      <c r="BT96" s="128"/>
      <c r="BU96" s="128"/>
      <c r="BV96" s="128"/>
      <c r="BW96" s="128"/>
      <c r="BX96" s="128"/>
      <c r="BY96" s="128"/>
      <c r="BZ96" s="128"/>
      <c r="CA96" s="128"/>
      <c r="CB96" s="128"/>
      <c r="CC96" s="128"/>
      <c r="CD96" s="128"/>
      <c r="CE96" s="128"/>
      <c r="CF96" s="128"/>
      <c r="CG96" s="128"/>
      <c r="CH96" s="128"/>
      <c r="CI96" s="128"/>
      <c r="CJ96" s="128"/>
      <c r="CK96" s="128"/>
      <c r="CL96" s="128"/>
      <c r="CM96" s="128"/>
      <c r="CN96" s="128"/>
      <c r="CO96" s="128"/>
      <c r="CP96" s="128"/>
      <c r="CQ96" s="128"/>
      <c r="CR96" s="128"/>
    </row>
    <row r="97" spans="1:96">
      <c r="A97" s="375" t="s">
        <v>218</v>
      </c>
      <c r="B97" s="378" t="s">
        <v>219</v>
      </c>
      <c r="C97" s="377">
        <v>6000</v>
      </c>
      <c r="D97" s="154"/>
      <c r="E97" s="139"/>
      <c r="F97" s="128"/>
      <c r="G97" s="54"/>
      <c r="H97" s="133"/>
      <c r="I97" s="133"/>
      <c r="J97" s="54"/>
      <c r="K97" s="133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128"/>
      <c r="BJ97" s="128"/>
      <c r="BK97" s="128"/>
      <c r="BL97" s="128"/>
      <c r="BM97" s="128"/>
      <c r="BN97" s="128"/>
      <c r="BO97" s="128"/>
      <c r="BP97" s="128"/>
      <c r="BQ97" s="128"/>
      <c r="BR97" s="128"/>
      <c r="BS97" s="128"/>
      <c r="BT97" s="128"/>
      <c r="BU97" s="128"/>
      <c r="BV97" s="128"/>
      <c r="BW97" s="128"/>
      <c r="BX97" s="128"/>
      <c r="BY97" s="128"/>
      <c r="BZ97" s="128"/>
      <c r="CA97" s="128"/>
      <c r="CB97" s="128"/>
      <c r="CC97" s="128"/>
      <c r="CD97" s="128"/>
      <c r="CE97" s="128"/>
      <c r="CF97" s="128"/>
      <c r="CG97" s="128"/>
      <c r="CH97" s="128"/>
      <c r="CI97" s="128"/>
      <c r="CJ97" s="128"/>
      <c r="CK97" s="128"/>
      <c r="CL97" s="128"/>
      <c r="CM97" s="128"/>
      <c r="CN97" s="128"/>
      <c r="CO97" s="128"/>
      <c r="CP97" s="128"/>
      <c r="CQ97" s="128"/>
      <c r="CR97" s="128"/>
    </row>
    <row r="98" spans="1:96">
      <c r="A98" s="379" t="s">
        <v>220</v>
      </c>
      <c r="B98" s="380" t="s">
        <v>221</v>
      </c>
      <c r="C98" s="377">
        <v>3000</v>
      </c>
      <c r="D98" s="154"/>
      <c r="E98" s="139"/>
      <c r="F98" s="128"/>
      <c r="G98" s="54"/>
      <c r="H98" s="133"/>
      <c r="I98" s="133"/>
      <c r="J98" s="54"/>
      <c r="K98" s="133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12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128"/>
      <c r="BJ98" s="128"/>
      <c r="BK98" s="128"/>
      <c r="BL98" s="128"/>
      <c r="BM98" s="128"/>
      <c r="BN98" s="128"/>
      <c r="BO98" s="128"/>
      <c r="BP98" s="128"/>
      <c r="BQ98" s="128"/>
      <c r="BR98" s="128"/>
      <c r="BS98" s="128"/>
      <c r="BT98" s="128"/>
      <c r="BU98" s="128"/>
      <c r="BV98" s="128"/>
      <c r="BW98" s="128"/>
      <c r="BX98" s="128"/>
      <c r="BY98" s="128"/>
      <c r="BZ98" s="128"/>
      <c r="CA98" s="128"/>
      <c r="CB98" s="128"/>
      <c r="CC98" s="128"/>
      <c r="CD98" s="128"/>
      <c r="CE98" s="128"/>
      <c r="CF98" s="128"/>
      <c r="CG98" s="128"/>
      <c r="CH98" s="128"/>
      <c r="CI98" s="128"/>
      <c r="CJ98" s="128"/>
      <c r="CK98" s="128"/>
      <c r="CL98" s="128"/>
      <c r="CM98" s="128"/>
      <c r="CN98" s="128"/>
      <c r="CO98" s="128"/>
      <c r="CP98" s="128"/>
      <c r="CQ98" s="128"/>
      <c r="CR98" s="128"/>
    </row>
    <row r="99" spans="1:96">
      <c r="A99" s="379" t="s">
        <v>224</v>
      </c>
      <c r="B99" s="380" t="s">
        <v>225</v>
      </c>
      <c r="C99" s="377">
        <v>200</v>
      </c>
      <c r="D99" s="156"/>
      <c r="E99" s="157"/>
      <c r="F99" s="128"/>
      <c r="G99" s="54"/>
      <c r="H99" s="133"/>
      <c r="I99" s="133"/>
      <c r="J99" s="54"/>
      <c r="K99" s="133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122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128"/>
      <c r="BJ99" s="128"/>
      <c r="BK99" s="128"/>
      <c r="BL99" s="128"/>
      <c r="BM99" s="128"/>
      <c r="BN99" s="128"/>
      <c r="BO99" s="128"/>
      <c r="BP99" s="128"/>
      <c r="BQ99" s="128"/>
      <c r="BR99" s="128"/>
      <c r="BS99" s="128"/>
      <c r="BT99" s="128"/>
      <c r="BU99" s="128"/>
      <c r="BV99" s="128"/>
      <c r="BW99" s="128"/>
      <c r="BX99" s="128"/>
      <c r="BY99" s="128"/>
      <c r="BZ99" s="128"/>
      <c r="CA99" s="128"/>
      <c r="CB99" s="128"/>
      <c r="CC99" s="128"/>
      <c r="CD99" s="128"/>
      <c r="CE99" s="128"/>
      <c r="CF99" s="128"/>
      <c r="CG99" s="128"/>
      <c r="CH99" s="128"/>
      <c r="CI99" s="128"/>
      <c r="CJ99" s="128"/>
      <c r="CK99" s="128"/>
      <c r="CL99" s="128"/>
      <c r="CM99" s="128"/>
      <c r="CN99" s="128"/>
      <c r="CO99" s="128"/>
      <c r="CP99" s="128"/>
      <c r="CQ99" s="128"/>
      <c r="CR99" s="128"/>
    </row>
    <row r="100" spans="1:96">
      <c r="A100" s="128"/>
      <c r="B100" s="155"/>
      <c r="C100" s="140"/>
      <c r="D100" s="156"/>
      <c r="E100" s="157"/>
      <c r="F100" s="128"/>
      <c r="G100" s="54"/>
      <c r="H100" s="133"/>
      <c r="I100" s="133"/>
      <c r="J100" s="54"/>
      <c r="K100" s="133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128"/>
      <c r="BJ100" s="128"/>
      <c r="BK100" s="128"/>
      <c r="BL100" s="128"/>
      <c r="BM100" s="128"/>
      <c r="BN100" s="128"/>
      <c r="BO100" s="128"/>
      <c r="BP100" s="128"/>
      <c r="BQ100" s="128"/>
      <c r="BR100" s="128"/>
      <c r="BS100" s="128"/>
      <c r="BT100" s="128"/>
      <c r="BU100" s="128"/>
      <c r="BV100" s="128"/>
      <c r="BW100" s="128"/>
      <c r="BX100" s="128"/>
      <c r="BY100" s="128"/>
      <c r="BZ100" s="128"/>
      <c r="CA100" s="128"/>
      <c r="CB100" s="128"/>
      <c r="CC100" s="128"/>
      <c r="CD100" s="128"/>
      <c r="CE100" s="128"/>
      <c r="CF100" s="128"/>
      <c r="CG100" s="128"/>
      <c r="CH100" s="128"/>
      <c r="CI100" s="128"/>
      <c r="CJ100" s="128"/>
      <c r="CK100" s="128"/>
      <c r="CL100" s="128"/>
      <c r="CM100" s="128"/>
      <c r="CN100" s="128"/>
      <c r="CO100" s="128"/>
      <c r="CP100" s="128"/>
      <c r="CQ100" s="128"/>
      <c r="CR100" s="128"/>
    </row>
    <row r="101" spans="1:96">
      <c r="A101" s="128"/>
      <c r="B101" s="155"/>
      <c r="C101" s="140"/>
      <c r="D101" s="156"/>
      <c r="E101" s="157"/>
      <c r="F101" s="128"/>
      <c r="G101" s="54"/>
      <c r="H101" s="133"/>
      <c r="I101" s="133"/>
      <c r="J101" s="54"/>
      <c r="K101" s="133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128"/>
      <c r="BJ101" s="128"/>
      <c r="BK101" s="128"/>
      <c r="BL101" s="128"/>
      <c r="BM101" s="128"/>
      <c r="BN101" s="128"/>
      <c r="BO101" s="128"/>
      <c r="BP101" s="128"/>
      <c r="BQ101" s="128"/>
      <c r="BR101" s="128"/>
      <c r="BS101" s="128"/>
      <c r="BT101" s="128"/>
      <c r="BU101" s="128"/>
      <c r="BV101" s="128"/>
      <c r="BW101" s="128"/>
      <c r="BX101" s="128"/>
      <c r="BY101" s="128"/>
      <c r="BZ101" s="128"/>
      <c r="CA101" s="128"/>
      <c r="CB101" s="128"/>
      <c r="CC101" s="128"/>
      <c r="CD101" s="128"/>
      <c r="CE101" s="128"/>
      <c r="CF101" s="128"/>
      <c r="CG101" s="128"/>
      <c r="CH101" s="128"/>
      <c r="CI101" s="128"/>
      <c r="CJ101" s="128"/>
      <c r="CK101" s="128"/>
      <c r="CL101" s="128"/>
      <c r="CM101" s="128"/>
      <c r="CN101" s="128"/>
      <c r="CO101" s="128"/>
      <c r="CP101" s="128"/>
      <c r="CQ101" s="128"/>
      <c r="CR101" s="128"/>
    </row>
    <row r="102" spans="1:96">
      <c r="A102" s="128"/>
      <c r="B102" s="153"/>
      <c r="C102" s="153"/>
      <c r="D102" s="197"/>
      <c r="E102" s="128"/>
      <c r="F102" s="128"/>
      <c r="G102" s="54"/>
      <c r="H102" s="133"/>
      <c r="I102" s="133"/>
      <c r="J102" s="54"/>
      <c r="K102" s="133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128"/>
      <c r="BJ102" s="128"/>
      <c r="BK102" s="128"/>
      <c r="BL102" s="128"/>
      <c r="BM102" s="128"/>
      <c r="BN102" s="128"/>
      <c r="BO102" s="128"/>
      <c r="BP102" s="128"/>
      <c r="BQ102" s="128"/>
      <c r="BR102" s="128"/>
      <c r="BS102" s="128"/>
      <c r="BT102" s="128"/>
      <c r="BU102" s="128"/>
      <c r="BV102" s="128"/>
      <c r="BW102" s="128"/>
      <c r="BX102" s="128"/>
      <c r="BY102" s="128"/>
      <c r="BZ102" s="128"/>
      <c r="CA102" s="128"/>
      <c r="CB102" s="128"/>
      <c r="CC102" s="128"/>
      <c r="CD102" s="128"/>
      <c r="CE102" s="128"/>
      <c r="CF102" s="128"/>
      <c r="CG102" s="128"/>
      <c r="CH102" s="128"/>
      <c r="CI102" s="128"/>
      <c r="CJ102" s="128"/>
      <c r="CK102" s="128"/>
      <c r="CL102" s="128"/>
      <c r="CM102" s="128"/>
      <c r="CN102" s="128"/>
      <c r="CO102" s="128"/>
      <c r="CP102" s="128"/>
      <c r="CQ102" s="128"/>
      <c r="CR102" s="128"/>
    </row>
    <row r="103" spans="1:96">
      <c r="A103" s="128"/>
      <c r="B103" s="153"/>
      <c r="C103" s="153"/>
      <c r="D103" s="197"/>
      <c r="E103" s="128"/>
      <c r="F103" s="128"/>
      <c r="G103" s="54"/>
      <c r="H103" s="133"/>
      <c r="I103" s="133"/>
      <c r="J103" s="54"/>
      <c r="K103" s="133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128"/>
      <c r="BJ103" s="128"/>
      <c r="BK103" s="128"/>
      <c r="BL103" s="128"/>
      <c r="BM103" s="128"/>
      <c r="BN103" s="128"/>
      <c r="BO103" s="128"/>
      <c r="BP103" s="128"/>
      <c r="BQ103" s="128"/>
      <c r="BR103" s="128"/>
      <c r="BS103" s="128"/>
      <c r="BT103" s="128"/>
      <c r="BU103" s="128"/>
      <c r="BV103" s="128"/>
      <c r="BW103" s="128"/>
      <c r="BX103" s="128"/>
      <c r="BY103" s="128"/>
      <c r="BZ103" s="128"/>
      <c r="CA103" s="128"/>
      <c r="CB103" s="128"/>
      <c r="CC103" s="128"/>
      <c r="CD103" s="128"/>
      <c r="CE103" s="128"/>
      <c r="CF103" s="128"/>
      <c r="CG103" s="128"/>
      <c r="CH103" s="128"/>
      <c r="CI103" s="128"/>
      <c r="CJ103" s="128"/>
      <c r="CK103" s="128"/>
      <c r="CL103" s="128"/>
      <c r="CM103" s="128"/>
      <c r="CN103" s="128"/>
      <c r="CO103" s="128"/>
      <c r="CP103" s="128"/>
      <c r="CQ103" s="128"/>
      <c r="CR103" s="128"/>
    </row>
    <row r="104" spans="1:96">
      <c r="A104" s="128"/>
      <c r="B104" s="153"/>
      <c r="C104" s="153"/>
      <c r="D104" s="198"/>
      <c r="E104" s="128"/>
      <c r="F104" s="128"/>
      <c r="G104" s="54"/>
      <c r="H104" s="133"/>
      <c r="I104" s="133"/>
      <c r="J104" s="54"/>
      <c r="K104" s="133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128"/>
      <c r="BJ104" s="128"/>
      <c r="BK104" s="128"/>
      <c r="BL104" s="128"/>
      <c r="BM104" s="128"/>
      <c r="BN104" s="128"/>
      <c r="BO104" s="128"/>
      <c r="BP104" s="128"/>
      <c r="BQ104" s="128"/>
      <c r="BR104" s="128"/>
      <c r="BS104" s="128"/>
      <c r="BT104" s="128"/>
      <c r="BU104" s="128"/>
      <c r="BV104" s="128"/>
      <c r="BW104" s="128"/>
      <c r="BX104" s="128"/>
      <c r="BY104" s="128"/>
      <c r="BZ104" s="128"/>
      <c r="CA104" s="128"/>
      <c r="CB104" s="128"/>
      <c r="CC104" s="128"/>
      <c r="CD104" s="128"/>
      <c r="CE104" s="128"/>
      <c r="CF104" s="128"/>
      <c r="CG104" s="128"/>
      <c r="CH104" s="128"/>
      <c r="CI104" s="128"/>
      <c r="CJ104" s="128"/>
      <c r="CK104" s="128"/>
      <c r="CL104" s="128"/>
      <c r="CM104" s="128"/>
      <c r="CN104" s="128"/>
      <c r="CO104" s="128"/>
      <c r="CP104" s="128"/>
      <c r="CQ104" s="128"/>
      <c r="CR104" s="128"/>
    </row>
    <row r="105" spans="1:96">
      <c r="A105" s="128"/>
      <c r="B105" s="153"/>
      <c r="C105" s="153"/>
      <c r="D105" s="198"/>
      <c r="E105" s="128"/>
      <c r="F105" s="128"/>
      <c r="G105" s="54"/>
      <c r="H105" s="133"/>
      <c r="I105" s="133"/>
      <c r="J105" s="54"/>
      <c r="K105" s="133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128"/>
      <c r="BJ105" s="128"/>
      <c r="BK105" s="128"/>
      <c r="BL105" s="128"/>
      <c r="BM105" s="128"/>
      <c r="BN105" s="128"/>
      <c r="BO105" s="128"/>
      <c r="BP105" s="128"/>
      <c r="BQ105" s="128"/>
      <c r="BR105" s="128"/>
      <c r="BS105" s="128"/>
      <c r="BT105" s="128"/>
      <c r="BU105" s="128"/>
      <c r="BV105" s="128"/>
      <c r="BW105" s="128"/>
      <c r="BX105" s="128"/>
      <c r="BY105" s="128"/>
      <c r="BZ105" s="128"/>
      <c r="CA105" s="128"/>
      <c r="CB105" s="128"/>
      <c r="CC105" s="128"/>
      <c r="CD105" s="128"/>
      <c r="CE105" s="128"/>
      <c r="CF105" s="128"/>
      <c r="CG105" s="128"/>
      <c r="CH105" s="128"/>
      <c r="CI105" s="128"/>
      <c r="CJ105" s="128"/>
      <c r="CK105" s="128"/>
      <c r="CL105" s="128"/>
      <c r="CM105" s="128"/>
      <c r="CN105" s="128"/>
      <c r="CO105" s="128"/>
      <c r="CP105" s="128"/>
      <c r="CQ105" s="128"/>
      <c r="CR105" s="128"/>
    </row>
    <row r="106" spans="1:96">
      <c r="A106" s="128"/>
      <c r="B106" s="153"/>
      <c r="C106" s="153"/>
      <c r="D106" s="198"/>
      <c r="E106" s="128"/>
      <c r="F106" s="128"/>
      <c r="G106" s="54"/>
      <c r="H106" s="133"/>
      <c r="I106" s="133"/>
      <c r="J106" s="54"/>
      <c r="K106" s="133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128"/>
      <c r="BJ106" s="128"/>
      <c r="BK106" s="128"/>
      <c r="BL106" s="128"/>
      <c r="BM106" s="128"/>
      <c r="BN106" s="128"/>
      <c r="BO106" s="128"/>
      <c r="BP106" s="128"/>
      <c r="BQ106" s="128"/>
      <c r="BR106" s="128"/>
      <c r="BS106" s="128"/>
      <c r="BT106" s="128"/>
      <c r="BU106" s="128"/>
      <c r="BV106" s="128"/>
      <c r="BW106" s="128"/>
      <c r="BX106" s="128"/>
      <c r="BY106" s="128"/>
      <c r="BZ106" s="128"/>
      <c r="CA106" s="128"/>
      <c r="CB106" s="128"/>
      <c r="CC106" s="128"/>
      <c r="CD106" s="128"/>
      <c r="CE106" s="128"/>
      <c r="CF106" s="128"/>
      <c r="CG106" s="128"/>
      <c r="CH106" s="128"/>
      <c r="CI106" s="128"/>
      <c r="CJ106" s="128"/>
      <c r="CK106" s="128"/>
      <c r="CL106" s="128"/>
      <c r="CM106" s="128"/>
      <c r="CN106" s="128"/>
      <c r="CO106" s="128"/>
      <c r="CP106" s="128"/>
      <c r="CQ106" s="128"/>
      <c r="CR106" s="128"/>
    </row>
    <row r="107" spans="1:96">
      <c r="A107" s="128"/>
      <c r="B107" s="153"/>
      <c r="C107" s="153"/>
      <c r="D107" s="198"/>
      <c r="E107" s="128"/>
      <c r="F107" s="128"/>
      <c r="G107" s="54"/>
      <c r="H107" s="133"/>
      <c r="I107" s="133"/>
      <c r="J107" s="54"/>
      <c r="K107" s="133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128"/>
      <c r="BJ107" s="128"/>
      <c r="BK107" s="128"/>
      <c r="BL107" s="128"/>
      <c r="BM107" s="128"/>
      <c r="BN107" s="128"/>
      <c r="BO107" s="128"/>
      <c r="BP107" s="128"/>
      <c r="BQ107" s="128"/>
      <c r="BR107" s="128"/>
      <c r="BS107" s="128"/>
      <c r="BT107" s="128"/>
      <c r="BU107" s="128"/>
      <c r="BV107" s="128"/>
      <c r="BW107" s="128"/>
      <c r="BX107" s="128"/>
      <c r="BY107" s="128"/>
      <c r="BZ107" s="128"/>
      <c r="CA107" s="128"/>
      <c r="CB107" s="128"/>
      <c r="CC107" s="128"/>
      <c r="CD107" s="128"/>
      <c r="CE107" s="128"/>
      <c r="CF107" s="128"/>
      <c r="CG107" s="128"/>
      <c r="CH107" s="128"/>
      <c r="CI107" s="128"/>
      <c r="CJ107" s="128"/>
      <c r="CK107" s="128"/>
      <c r="CL107" s="128"/>
      <c r="CM107" s="128"/>
      <c r="CN107" s="128"/>
      <c r="CO107" s="128"/>
      <c r="CP107" s="128"/>
      <c r="CQ107" s="128"/>
      <c r="CR107" s="128"/>
    </row>
    <row r="108" spans="1:96">
      <c r="A108" s="128"/>
      <c r="B108" s="153"/>
      <c r="C108" s="153"/>
      <c r="D108" s="198"/>
      <c r="E108" s="128"/>
      <c r="F108" s="128"/>
      <c r="G108" s="54"/>
      <c r="H108" s="133"/>
      <c r="I108" s="133"/>
      <c r="J108" s="54"/>
      <c r="K108" s="133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128"/>
      <c r="BJ108" s="128"/>
      <c r="BK108" s="128"/>
      <c r="BL108" s="128"/>
      <c r="BM108" s="128"/>
      <c r="BN108" s="128"/>
      <c r="BO108" s="128"/>
      <c r="BP108" s="128"/>
      <c r="BQ108" s="128"/>
      <c r="BR108" s="128"/>
      <c r="BS108" s="128"/>
      <c r="BT108" s="128"/>
      <c r="BU108" s="128"/>
      <c r="BV108" s="128"/>
      <c r="BW108" s="128"/>
      <c r="BX108" s="128"/>
      <c r="BY108" s="128"/>
      <c r="BZ108" s="128"/>
      <c r="CA108" s="128"/>
      <c r="CB108" s="128"/>
      <c r="CC108" s="128"/>
      <c r="CD108" s="128"/>
      <c r="CE108" s="128"/>
      <c r="CF108" s="128"/>
      <c r="CG108" s="128"/>
      <c r="CH108" s="128"/>
      <c r="CI108" s="128"/>
      <c r="CJ108" s="128"/>
      <c r="CK108" s="128"/>
      <c r="CL108" s="128"/>
      <c r="CM108" s="128"/>
      <c r="CN108" s="128"/>
      <c r="CO108" s="128"/>
      <c r="CP108" s="128"/>
      <c r="CQ108" s="128"/>
      <c r="CR108" s="128"/>
    </row>
    <row r="109" spans="1:96">
      <c r="A109" s="128"/>
      <c r="B109" s="146"/>
      <c r="C109" s="146"/>
      <c r="D109" s="199"/>
      <c r="E109" s="54"/>
      <c r="F109" s="54"/>
      <c r="G109" s="54"/>
      <c r="H109" s="133"/>
      <c r="I109" s="133"/>
      <c r="J109" s="54"/>
      <c r="K109" s="133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128"/>
      <c r="BJ109" s="128"/>
      <c r="BK109" s="128"/>
      <c r="BL109" s="128"/>
      <c r="BM109" s="128"/>
      <c r="BN109" s="128"/>
      <c r="BO109" s="128"/>
      <c r="BP109" s="128"/>
      <c r="BQ109" s="128"/>
      <c r="BR109" s="128"/>
      <c r="BS109" s="128"/>
      <c r="BT109" s="128"/>
      <c r="BU109" s="128"/>
      <c r="BV109" s="128"/>
      <c r="BW109" s="128"/>
      <c r="BX109" s="128"/>
      <c r="BY109" s="128"/>
      <c r="BZ109" s="128"/>
      <c r="CA109" s="128"/>
      <c r="CB109" s="128"/>
      <c r="CC109" s="128"/>
      <c r="CD109" s="128"/>
      <c r="CE109" s="128"/>
      <c r="CF109" s="128"/>
      <c r="CG109" s="128"/>
      <c r="CH109" s="128"/>
      <c r="CI109" s="128"/>
      <c r="CJ109" s="128"/>
      <c r="CK109" s="128"/>
      <c r="CL109" s="128"/>
      <c r="CM109" s="128"/>
      <c r="CN109" s="128"/>
      <c r="CO109" s="128"/>
      <c r="CP109" s="128"/>
      <c r="CQ109" s="128"/>
      <c r="CR109" s="128"/>
    </row>
    <row r="110" spans="1:96">
      <c r="A110" s="128"/>
      <c r="B110" s="146"/>
      <c r="C110" s="146"/>
      <c r="D110" s="199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128"/>
      <c r="BJ110" s="128"/>
      <c r="BK110" s="128"/>
      <c r="BL110" s="128"/>
      <c r="BM110" s="128"/>
      <c r="BN110" s="128"/>
      <c r="BO110" s="128"/>
      <c r="BP110" s="128"/>
      <c r="BQ110" s="128"/>
      <c r="BR110" s="128"/>
      <c r="BS110" s="128"/>
      <c r="BT110" s="128"/>
      <c r="BU110" s="128"/>
      <c r="BV110" s="128"/>
      <c r="BW110" s="128"/>
      <c r="BX110" s="128"/>
      <c r="BY110" s="128"/>
      <c r="BZ110" s="128"/>
      <c r="CA110" s="128"/>
      <c r="CB110" s="128"/>
      <c r="CC110" s="128"/>
      <c r="CD110" s="128"/>
      <c r="CE110" s="128"/>
      <c r="CF110" s="128"/>
      <c r="CG110" s="128"/>
      <c r="CH110" s="128"/>
      <c r="CI110" s="128"/>
      <c r="CJ110" s="128"/>
      <c r="CK110" s="128"/>
      <c r="CL110" s="128"/>
      <c r="CM110" s="128"/>
      <c r="CN110" s="128"/>
      <c r="CO110" s="128"/>
      <c r="CP110" s="128"/>
      <c r="CQ110" s="128"/>
      <c r="CR110" s="128"/>
    </row>
    <row r="111" spans="1:96" s="46" customFormat="1">
      <c r="A111" s="54"/>
      <c r="B111" s="146"/>
      <c r="C111" s="146"/>
      <c r="D111" s="199"/>
      <c r="E111" s="54"/>
      <c r="F111" s="54"/>
      <c r="G111" s="54"/>
      <c r="H111" s="138"/>
      <c r="I111" s="133"/>
      <c r="J111" s="54"/>
      <c r="K111" s="133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126"/>
      <c r="BJ111" s="126"/>
      <c r="BK111" s="126"/>
      <c r="BL111" s="126"/>
      <c r="BM111" s="126"/>
      <c r="BN111" s="126"/>
      <c r="BO111" s="126"/>
      <c r="BP111" s="126"/>
      <c r="BQ111" s="126"/>
      <c r="BR111" s="126"/>
      <c r="BS111" s="126"/>
      <c r="BT111" s="126"/>
      <c r="BU111" s="126"/>
      <c r="BV111" s="126"/>
      <c r="BW111" s="126"/>
      <c r="BX111" s="126"/>
      <c r="BY111" s="126"/>
      <c r="BZ111" s="126"/>
      <c r="CA111" s="126"/>
      <c r="CB111" s="126"/>
      <c r="CC111" s="126"/>
      <c r="CD111" s="126"/>
      <c r="CE111" s="126"/>
      <c r="CF111" s="126"/>
      <c r="CG111" s="126"/>
      <c r="CH111" s="126"/>
      <c r="CI111" s="126"/>
      <c r="CJ111" s="126"/>
      <c r="CK111" s="126"/>
      <c r="CL111" s="126"/>
      <c r="CM111" s="126"/>
      <c r="CN111" s="126"/>
      <c r="CO111" s="126"/>
      <c r="CP111" s="126"/>
      <c r="CQ111" s="126"/>
      <c r="CR111" s="126"/>
    </row>
    <row r="112" spans="1:96" s="128" customFormat="1">
      <c r="B112" s="146"/>
      <c r="C112" s="146"/>
      <c r="D112" s="199"/>
      <c r="E112" s="54"/>
      <c r="F112" s="54"/>
      <c r="G112" s="54"/>
      <c r="H112" s="133"/>
      <c r="I112" s="133"/>
      <c r="J112" s="54"/>
      <c r="K112" s="133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</row>
    <row r="113" spans="2:23" s="128" customFormat="1">
      <c r="B113" s="146"/>
      <c r="C113" s="146"/>
      <c r="D113" s="199"/>
      <c r="E113" s="54"/>
      <c r="F113" s="54"/>
      <c r="G113" s="54"/>
      <c r="H113" s="133"/>
      <c r="I113" s="133"/>
      <c r="J113" s="54"/>
      <c r="K113" s="133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</row>
    <row r="114" spans="2:23" s="128" customFormat="1">
      <c r="B114" s="153"/>
      <c r="C114" s="153"/>
      <c r="D114" s="198"/>
      <c r="G114" s="54"/>
      <c r="H114" s="133"/>
      <c r="I114" s="133"/>
      <c r="J114" s="54"/>
      <c r="K114" s="133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</row>
    <row r="115" spans="2:23" s="128" customFormat="1">
      <c r="B115" s="153"/>
      <c r="C115" s="153"/>
      <c r="D115" s="198"/>
      <c r="G115" s="54"/>
      <c r="H115" s="133"/>
      <c r="I115" s="133"/>
      <c r="J115" s="54"/>
      <c r="K115" s="133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</row>
    <row r="116" spans="2:23" s="128" customFormat="1">
      <c r="B116" s="153"/>
      <c r="C116" s="153"/>
      <c r="D116" s="198"/>
      <c r="G116" s="54"/>
      <c r="H116" s="133"/>
      <c r="I116" s="133"/>
      <c r="J116" s="54"/>
      <c r="K116" s="133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</row>
    <row r="117" spans="2:23" s="128" customFormat="1">
      <c r="B117" s="153"/>
      <c r="C117" s="153"/>
      <c r="D117" s="198"/>
      <c r="G117" s="54"/>
      <c r="H117" s="133"/>
      <c r="I117" s="133"/>
      <c r="J117" s="54"/>
      <c r="K117" s="133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</row>
    <row r="118" spans="2:23" s="128" customFormat="1">
      <c r="B118" s="153"/>
      <c r="C118" s="153"/>
      <c r="D118" s="198"/>
      <c r="G118" s="54"/>
      <c r="H118" s="133"/>
      <c r="I118" s="133"/>
      <c r="J118" s="54"/>
      <c r="K118" s="133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</row>
    <row r="119" spans="2:23" s="128" customFormat="1">
      <c r="B119" s="153"/>
      <c r="C119" s="153"/>
      <c r="D119" s="198"/>
      <c r="G119" s="54"/>
      <c r="H119" s="133"/>
      <c r="I119" s="133"/>
      <c r="J119" s="54"/>
      <c r="K119" s="133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</row>
    <row r="120" spans="2:23" s="128" customFormat="1">
      <c r="B120" s="153"/>
      <c r="C120" s="153"/>
      <c r="D120" s="198"/>
      <c r="G120" s="54"/>
      <c r="H120" s="133"/>
      <c r="I120" s="133"/>
      <c r="J120" s="54"/>
      <c r="K120" s="133"/>
      <c r="L120" s="54"/>
      <c r="M120" s="54"/>
      <c r="N120" s="54"/>
      <c r="O120" s="54"/>
      <c r="P120" s="54"/>
      <c r="Q120" s="54"/>
      <c r="R120" s="54"/>
      <c r="S120" s="54"/>
      <c r="T120" s="54"/>
    </row>
    <row r="121" spans="2:23" s="128" customFormat="1">
      <c r="B121" s="153"/>
      <c r="C121" s="153"/>
      <c r="D121" s="198"/>
      <c r="G121" s="54"/>
      <c r="H121" s="133"/>
      <c r="I121" s="133"/>
      <c r="J121" s="54"/>
      <c r="K121" s="133"/>
      <c r="L121" s="54"/>
      <c r="M121" s="54"/>
      <c r="N121" s="54"/>
      <c r="O121" s="54"/>
      <c r="P121" s="54"/>
      <c r="Q121" s="54"/>
      <c r="R121" s="54"/>
      <c r="S121" s="54"/>
      <c r="T121" s="54"/>
    </row>
    <row r="122" spans="2:23" s="128" customFormat="1">
      <c r="B122" s="153"/>
      <c r="C122" s="153"/>
      <c r="D122" s="198"/>
      <c r="G122" s="54"/>
      <c r="H122" s="133"/>
      <c r="I122" s="133"/>
      <c r="J122" s="54"/>
      <c r="K122" s="133"/>
      <c r="L122" s="54"/>
      <c r="M122" s="54"/>
      <c r="N122" s="54"/>
      <c r="O122" s="54"/>
      <c r="P122" s="54"/>
      <c r="Q122" s="54"/>
      <c r="R122" s="54"/>
      <c r="S122" s="54"/>
      <c r="T122" s="54"/>
    </row>
    <row r="123" spans="2:23" s="128" customFormat="1">
      <c r="B123" s="153"/>
      <c r="C123" s="153"/>
      <c r="D123" s="198"/>
      <c r="G123" s="54"/>
      <c r="H123" s="133"/>
      <c r="I123" s="133"/>
      <c r="J123" s="54"/>
      <c r="K123" s="133"/>
      <c r="L123" s="54"/>
      <c r="M123" s="54"/>
      <c r="N123" s="54"/>
      <c r="O123" s="54"/>
      <c r="P123" s="54"/>
      <c r="Q123" s="54"/>
      <c r="R123" s="54"/>
      <c r="S123" s="54"/>
      <c r="T123" s="54"/>
    </row>
    <row r="124" spans="2:23" s="128" customFormat="1">
      <c r="B124" s="153"/>
      <c r="C124" s="153"/>
      <c r="D124" s="198"/>
      <c r="G124" s="54"/>
      <c r="H124" s="133"/>
      <c r="I124" s="133"/>
      <c r="J124" s="54"/>
      <c r="K124" s="133"/>
      <c r="L124" s="54"/>
      <c r="M124" s="54"/>
      <c r="N124" s="54"/>
      <c r="O124" s="54"/>
      <c r="P124" s="54"/>
      <c r="Q124" s="54"/>
      <c r="R124" s="54"/>
      <c r="S124" s="54"/>
      <c r="T124" s="54"/>
    </row>
    <row r="125" spans="2:23" s="128" customFormat="1">
      <c r="B125" s="153"/>
      <c r="C125" s="153"/>
      <c r="D125" s="198"/>
      <c r="G125" s="54"/>
      <c r="H125" s="133"/>
      <c r="I125" s="133"/>
      <c r="J125" s="54"/>
      <c r="K125" s="133"/>
      <c r="L125" s="54"/>
      <c r="M125" s="54"/>
      <c r="N125" s="54"/>
      <c r="O125" s="54"/>
      <c r="P125" s="54"/>
      <c r="Q125" s="54"/>
      <c r="R125" s="54"/>
      <c r="S125" s="54"/>
      <c r="T125" s="54"/>
    </row>
    <row r="126" spans="2:23" s="128" customFormat="1">
      <c r="B126" s="153"/>
      <c r="C126" s="153"/>
      <c r="D126" s="198"/>
      <c r="G126" s="54"/>
      <c r="H126" s="133"/>
      <c r="I126" s="133"/>
      <c r="J126" s="54"/>
      <c r="K126" s="133"/>
      <c r="L126" s="54"/>
      <c r="M126" s="54"/>
      <c r="N126" s="54"/>
      <c r="O126" s="54"/>
      <c r="P126" s="54"/>
      <c r="Q126" s="54"/>
      <c r="R126" s="54"/>
      <c r="S126" s="54"/>
      <c r="T126" s="54"/>
    </row>
    <row r="127" spans="2:23" s="128" customFormat="1">
      <c r="B127" s="153"/>
      <c r="C127" s="153"/>
      <c r="D127" s="198"/>
      <c r="G127" s="54"/>
      <c r="H127" s="133"/>
      <c r="I127" s="133"/>
      <c r="J127" s="54"/>
      <c r="K127" s="133"/>
      <c r="L127" s="54"/>
      <c r="M127" s="54"/>
      <c r="N127" s="54"/>
      <c r="O127" s="54"/>
      <c r="P127" s="54"/>
      <c r="Q127" s="54"/>
      <c r="R127" s="54"/>
      <c r="S127" s="54"/>
      <c r="T127" s="54"/>
    </row>
    <row r="128" spans="2:23" s="128" customFormat="1">
      <c r="B128" s="153"/>
      <c r="C128" s="153"/>
      <c r="D128" s="198"/>
      <c r="G128" s="54"/>
      <c r="H128" s="133"/>
      <c r="I128" s="133"/>
      <c r="J128" s="54"/>
      <c r="K128" s="133"/>
      <c r="L128" s="54"/>
      <c r="M128" s="54"/>
      <c r="N128" s="54"/>
      <c r="O128" s="54"/>
      <c r="P128" s="54"/>
      <c r="Q128" s="54"/>
      <c r="R128" s="54"/>
      <c r="S128" s="54"/>
      <c r="T128" s="54"/>
    </row>
    <row r="129" spans="2:13" s="128" customFormat="1">
      <c r="B129" s="153"/>
      <c r="C129" s="153"/>
      <c r="D129" s="198"/>
      <c r="G129" s="54"/>
      <c r="H129" s="133"/>
      <c r="I129" s="133"/>
      <c r="J129" s="54"/>
      <c r="K129" s="133"/>
      <c r="L129" s="54"/>
    </row>
    <row r="130" spans="2:13" s="128" customFormat="1">
      <c r="B130" s="153"/>
      <c r="C130" s="153"/>
      <c r="D130" s="198"/>
      <c r="G130" s="54"/>
      <c r="H130" s="133"/>
      <c r="I130" s="133"/>
      <c r="J130" s="54"/>
      <c r="K130" s="133"/>
      <c r="L130" s="54"/>
    </row>
    <row r="131" spans="2:13" s="128" customFormat="1">
      <c r="B131" s="153"/>
      <c r="C131" s="153"/>
      <c r="D131" s="198"/>
      <c r="G131" s="54"/>
      <c r="H131" s="133"/>
      <c r="I131" s="133"/>
      <c r="J131" s="54"/>
      <c r="K131" s="133"/>
      <c r="L131" s="54"/>
    </row>
    <row r="132" spans="2:13" s="128" customFormat="1">
      <c r="B132" s="153"/>
      <c r="C132" s="153"/>
      <c r="D132" s="198"/>
      <c r="G132" s="54"/>
      <c r="H132" s="133"/>
      <c r="I132" s="133"/>
      <c r="J132" s="54"/>
      <c r="K132" s="133"/>
      <c r="L132" s="54"/>
    </row>
    <row r="133" spans="2:13" s="128" customFormat="1">
      <c r="B133" s="153"/>
      <c r="C133" s="153"/>
      <c r="D133" s="198"/>
      <c r="G133" s="54"/>
      <c r="H133" s="133"/>
      <c r="I133" s="133"/>
      <c r="J133" s="54"/>
      <c r="K133" s="133"/>
      <c r="L133" s="54"/>
    </row>
    <row r="134" spans="2:13" s="128" customFormat="1">
      <c r="B134" s="153"/>
      <c r="C134" s="153"/>
      <c r="D134" s="198"/>
      <c r="G134" s="54"/>
      <c r="H134" s="133"/>
      <c r="I134" s="133"/>
      <c r="J134" s="54"/>
      <c r="K134" s="133"/>
      <c r="L134" s="54"/>
    </row>
    <row r="135" spans="2:13" s="128" customFormat="1">
      <c r="B135" s="153"/>
      <c r="C135" s="153"/>
      <c r="D135" s="198"/>
      <c r="G135" s="54"/>
      <c r="H135" s="133"/>
      <c r="I135" s="133"/>
      <c r="J135" s="54"/>
      <c r="K135" s="133"/>
      <c r="L135" s="54"/>
    </row>
    <row r="136" spans="2:13" s="128" customFormat="1">
      <c r="B136" s="153"/>
      <c r="C136" s="153"/>
      <c r="D136" s="198"/>
      <c r="G136" s="54"/>
      <c r="H136" s="133"/>
      <c r="I136" s="133"/>
      <c r="J136" s="54"/>
      <c r="K136" s="133"/>
      <c r="L136" s="54"/>
    </row>
    <row r="137" spans="2:13" s="128" customFormat="1">
      <c r="B137" s="153"/>
      <c r="C137" s="153"/>
      <c r="D137" s="198"/>
      <c r="G137" s="54"/>
      <c r="H137" s="133"/>
      <c r="I137" s="133"/>
      <c r="J137" s="54"/>
      <c r="K137" s="133"/>
      <c r="L137" s="54"/>
    </row>
    <row r="138" spans="2:13" s="128" customFormat="1">
      <c r="B138" s="153"/>
      <c r="C138" s="153"/>
      <c r="D138" s="198"/>
      <c r="G138" s="54"/>
      <c r="H138" s="133"/>
      <c r="I138" s="133"/>
      <c r="J138" s="54"/>
      <c r="K138" s="133"/>
      <c r="L138" s="54"/>
    </row>
    <row r="139" spans="2:13" s="128" customFormat="1">
      <c r="B139" s="153"/>
      <c r="C139" s="153"/>
      <c r="D139" s="198"/>
      <c r="G139" s="54"/>
      <c r="H139" s="133"/>
      <c r="I139" s="133"/>
      <c r="J139" s="54"/>
      <c r="K139" s="133"/>
      <c r="L139" s="54"/>
    </row>
    <row r="140" spans="2:13" s="128" customFormat="1">
      <c r="B140" s="153"/>
      <c r="C140" s="153"/>
      <c r="D140" s="198"/>
      <c r="G140" s="54"/>
      <c r="H140" s="133"/>
      <c r="I140" s="133"/>
      <c r="J140" s="54"/>
      <c r="K140" s="133"/>
      <c r="L140" s="54"/>
    </row>
    <row r="141" spans="2:13" s="128" customFormat="1">
      <c r="B141" s="153"/>
      <c r="C141" s="153"/>
      <c r="D141" s="198"/>
      <c r="G141" s="54"/>
      <c r="H141" s="133"/>
      <c r="I141" s="133"/>
      <c r="J141" s="54"/>
      <c r="K141" s="133"/>
      <c r="L141" s="54"/>
      <c r="M141" s="54"/>
    </row>
    <row r="142" spans="2:13" s="128" customFormat="1">
      <c r="B142" s="153"/>
      <c r="C142" s="153"/>
      <c r="D142" s="198"/>
      <c r="G142" s="54"/>
      <c r="H142" s="133"/>
      <c r="I142" s="133"/>
      <c r="J142" s="54"/>
      <c r="K142" s="133"/>
      <c r="L142" s="54"/>
      <c r="M142" s="54"/>
    </row>
    <row r="143" spans="2:13" s="128" customFormat="1">
      <c r="B143" s="153"/>
      <c r="C143" s="153"/>
      <c r="D143" s="198"/>
      <c r="G143" s="54"/>
      <c r="H143" s="133"/>
      <c r="I143" s="133"/>
      <c r="J143" s="54"/>
      <c r="K143" s="133"/>
      <c r="L143" s="54"/>
      <c r="M143" s="54"/>
    </row>
    <row r="144" spans="2:13" s="128" customFormat="1">
      <c r="B144" s="153"/>
      <c r="C144" s="153"/>
      <c r="D144" s="198"/>
      <c r="G144" s="54"/>
      <c r="H144" s="138"/>
      <c r="I144" s="133"/>
      <c r="J144" s="54"/>
      <c r="K144" s="133"/>
      <c r="L144" s="54"/>
      <c r="M144" s="54"/>
    </row>
    <row r="145" spans="2:13" s="128" customFormat="1">
      <c r="B145" s="153"/>
      <c r="C145" s="153"/>
      <c r="D145" s="198"/>
      <c r="G145" s="54"/>
      <c r="H145" s="133"/>
      <c r="I145" s="133"/>
      <c r="J145" s="54"/>
      <c r="K145" s="133"/>
      <c r="L145" s="54"/>
      <c r="M145" s="54"/>
    </row>
    <row r="146" spans="2:13" s="128" customFormat="1">
      <c r="B146" s="153"/>
      <c r="C146" s="153"/>
      <c r="D146" s="198"/>
      <c r="F146" s="54"/>
      <c r="G146" s="54"/>
      <c r="H146" s="133"/>
      <c r="I146" s="133"/>
      <c r="J146" s="54"/>
      <c r="K146" s="133"/>
      <c r="L146" s="54"/>
      <c r="M146" s="54"/>
    </row>
    <row r="147" spans="2:13" s="128" customFormat="1">
      <c r="B147" s="153"/>
      <c r="C147" s="153"/>
      <c r="D147" s="198"/>
      <c r="F147" s="54"/>
      <c r="G147" s="54"/>
      <c r="H147" s="133"/>
      <c r="I147" s="133"/>
      <c r="J147" s="54"/>
      <c r="K147" s="133"/>
      <c r="L147" s="54"/>
      <c r="M147" s="54"/>
    </row>
    <row r="148" spans="2:13" s="128" customFormat="1">
      <c r="B148" s="153"/>
      <c r="C148" s="153"/>
      <c r="D148" s="198"/>
      <c r="F148" s="54"/>
      <c r="G148" s="54"/>
      <c r="H148" s="133"/>
      <c r="I148" s="133"/>
      <c r="J148" s="54"/>
      <c r="K148" s="133"/>
      <c r="L148" s="54"/>
      <c r="M148" s="54"/>
    </row>
    <row r="149" spans="2:13" s="128" customFormat="1">
      <c r="B149" s="153"/>
      <c r="C149" s="153"/>
      <c r="D149" s="198"/>
      <c r="F149" s="54"/>
      <c r="G149" s="54"/>
      <c r="H149" s="133"/>
      <c r="I149" s="133"/>
      <c r="J149" s="54"/>
      <c r="K149" s="133"/>
      <c r="L149" s="54"/>
    </row>
    <row r="150" spans="2:13" s="128" customFormat="1">
      <c r="B150" s="153"/>
      <c r="C150" s="153"/>
      <c r="D150" s="198"/>
      <c r="F150" s="54"/>
      <c r="G150" s="54"/>
      <c r="H150" s="133"/>
      <c r="I150" s="133"/>
      <c r="J150" s="54"/>
      <c r="K150" s="133"/>
      <c r="L150" s="54"/>
    </row>
    <row r="151" spans="2:13" s="128" customFormat="1">
      <c r="B151" s="153"/>
      <c r="C151" s="153"/>
      <c r="D151" s="198"/>
      <c r="F151" s="54"/>
      <c r="G151" s="54"/>
      <c r="H151" s="133"/>
      <c r="I151" s="133"/>
      <c r="J151" s="54"/>
      <c r="K151" s="133"/>
      <c r="L151" s="54"/>
    </row>
    <row r="152" spans="2:13" s="128" customFormat="1">
      <c r="B152" s="153"/>
      <c r="C152" s="153"/>
      <c r="D152" s="198"/>
      <c r="F152" s="54"/>
      <c r="G152" s="54"/>
      <c r="H152" s="133"/>
      <c r="I152" s="133"/>
      <c r="J152" s="54"/>
      <c r="K152" s="133"/>
      <c r="L152" s="54"/>
    </row>
    <row r="153" spans="2:13" s="128" customFormat="1">
      <c r="B153" s="153"/>
      <c r="C153" s="153"/>
      <c r="D153" s="198"/>
      <c r="F153" s="54"/>
      <c r="G153" s="54"/>
      <c r="H153" s="133"/>
      <c r="I153" s="133"/>
      <c r="J153" s="54"/>
      <c r="K153" s="133"/>
      <c r="L153" s="54"/>
    </row>
    <row r="154" spans="2:13" s="128" customFormat="1">
      <c r="B154" s="153"/>
      <c r="C154" s="153"/>
      <c r="D154" s="198"/>
      <c r="F154" s="54"/>
      <c r="G154" s="54"/>
      <c r="H154" s="133"/>
      <c r="I154" s="133"/>
      <c r="J154" s="54"/>
      <c r="K154" s="133"/>
      <c r="L154" s="54"/>
    </row>
    <row r="155" spans="2:13" s="128" customFormat="1">
      <c r="B155" s="153"/>
      <c r="C155" s="153"/>
      <c r="D155" s="198"/>
      <c r="F155" s="54"/>
      <c r="G155" s="54"/>
      <c r="H155" s="133"/>
      <c r="I155" s="133"/>
      <c r="J155" s="54"/>
      <c r="K155" s="133"/>
      <c r="L155" s="54"/>
    </row>
    <row r="156" spans="2:13" s="128" customFormat="1">
      <c r="B156" s="153"/>
      <c r="C156" s="153"/>
      <c r="D156" s="198"/>
      <c r="F156" s="54"/>
      <c r="G156" s="54"/>
      <c r="H156" s="133"/>
      <c r="I156" s="133"/>
      <c r="J156" s="54"/>
      <c r="K156" s="133"/>
      <c r="L156" s="54"/>
    </row>
    <row r="157" spans="2:13" s="128" customFormat="1">
      <c r="B157" s="153"/>
      <c r="C157" s="153"/>
      <c r="D157" s="198"/>
      <c r="F157" s="54"/>
      <c r="G157" s="54"/>
      <c r="H157" s="133"/>
      <c r="I157" s="133"/>
      <c r="J157" s="54"/>
      <c r="K157" s="133"/>
      <c r="L157" s="54"/>
    </row>
    <row r="158" spans="2:13" s="128" customFormat="1">
      <c r="B158" s="153"/>
      <c r="C158" s="153"/>
      <c r="D158" s="198"/>
      <c r="F158" s="54"/>
      <c r="G158" s="54"/>
      <c r="H158" s="133"/>
      <c r="I158" s="133"/>
      <c r="J158" s="54"/>
      <c r="K158" s="133"/>
      <c r="L158" s="54"/>
    </row>
    <row r="159" spans="2:13" s="128" customFormat="1">
      <c r="B159" s="153"/>
      <c r="C159" s="153"/>
      <c r="D159" s="198"/>
      <c r="F159" s="54"/>
      <c r="G159" s="54"/>
      <c r="H159" s="133"/>
      <c r="I159" s="133"/>
      <c r="J159" s="54"/>
      <c r="K159" s="133"/>
      <c r="L159" s="54"/>
    </row>
    <row r="160" spans="2:13" s="128" customFormat="1">
      <c r="B160" s="153"/>
      <c r="C160" s="153"/>
      <c r="D160" s="198"/>
      <c r="F160" s="54"/>
      <c r="G160" s="54"/>
      <c r="H160" s="133"/>
      <c r="I160" s="133"/>
      <c r="J160" s="54"/>
      <c r="K160" s="133"/>
      <c r="L160" s="54"/>
    </row>
    <row r="161" spans="2:12" s="128" customFormat="1">
      <c r="B161" s="153"/>
      <c r="C161" s="153"/>
      <c r="D161" s="198"/>
      <c r="F161" s="54"/>
      <c r="G161" s="54"/>
      <c r="H161" s="133"/>
      <c r="I161" s="133"/>
      <c r="J161" s="54"/>
      <c r="K161" s="133"/>
      <c r="L161" s="54"/>
    </row>
    <row r="162" spans="2:12" s="128" customFormat="1">
      <c r="B162" s="153"/>
      <c r="C162" s="153"/>
      <c r="D162" s="198"/>
      <c r="F162" s="54"/>
      <c r="G162" s="54"/>
      <c r="H162" s="133"/>
      <c r="I162" s="133"/>
      <c r="J162" s="54"/>
      <c r="K162" s="133"/>
      <c r="L162" s="54"/>
    </row>
    <row r="163" spans="2:12" s="128" customFormat="1">
      <c r="B163" s="153"/>
      <c r="C163" s="153"/>
      <c r="D163" s="198"/>
      <c r="F163" s="54"/>
      <c r="G163" s="54"/>
      <c r="H163" s="133"/>
      <c r="I163" s="133"/>
      <c r="J163" s="54"/>
      <c r="K163" s="133"/>
      <c r="L163" s="54"/>
    </row>
    <row r="164" spans="2:12" s="128" customFormat="1">
      <c r="B164" s="153"/>
      <c r="C164" s="153"/>
      <c r="D164" s="198"/>
      <c r="F164" s="54"/>
      <c r="G164" s="54"/>
      <c r="H164" s="133"/>
      <c r="I164" s="133"/>
      <c r="J164" s="54"/>
      <c r="K164" s="133"/>
      <c r="L164" s="54"/>
    </row>
    <row r="165" spans="2:12" s="128" customFormat="1">
      <c r="B165" s="153"/>
      <c r="C165" s="153"/>
      <c r="D165" s="198"/>
      <c r="F165" s="54"/>
      <c r="G165" s="54"/>
      <c r="H165" s="133"/>
      <c r="I165" s="133"/>
      <c r="J165" s="54"/>
      <c r="K165" s="133"/>
      <c r="L165" s="54"/>
    </row>
    <row r="166" spans="2:12" s="128" customFormat="1">
      <c r="B166" s="153"/>
      <c r="C166" s="153"/>
      <c r="D166" s="198"/>
      <c r="F166" s="54"/>
      <c r="G166" s="54"/>
      <c r="H166" s="133"/>
      <c r="I166" s="133"/>
      <c r="J166" s="54"/>
      <c r="K166" s="133"/>
      <c r="L166" s="54"/>
    </row>
    <row r="167" spans="2:12" s="128" customFormat="1">
      <c r="B167" s="153"/>
      <c r="C167" s="153"/>
      <c r="D167" s="198"/>
      <c r="F167" s="54"/>
      <c r="G167" s="54"/>
      <c r="H167" s="133"/>
      <c r="I167" s="133"/>
      <c r="J167" s="54"/>
      <c r="K167" s="133"/>
      <c r="L167" s="54"/>
    </row>
    <row r="168" spans="2:12" s="128" customFormat="1">
      <c r="B168" s="153"/>
      <c r="C168" s="153"/>
      <c r="D168" s="198"/>
      <c r="F168" s="54"/>
      <c r="G168" s="54"/>
      <c r="H168" s="133"/>
      <c r="I168" s="133"/>
      <c r="J168" s="54"/>
      <c r="K168" s="133"/>
      <c r="L168" s="54"/>
    </row>
    <row r="169" spans="2:12" s="128" customFormat="1">
      <c r="B169" s="153"/>
      <c r="C169" s="153"/>
      <c r="D169" s="198"/>
      <c r="F169" s="54"/>
      <c r="G169" s="54"/>
      <c r="H169" s="133"/>
      <c r="I169" s="133"/>
      <c r="J169" s="54"/>
      <c r="K169" s="133"/>
      <c r="L169" s="54"/>
    </row>
    <row r="170" spans="2:12" s="128" customFormat="1">
      <c r="B170" s="153"/>
      <c r="C170" s="153"/>
      <c r="D170" s="198"/>
      <c r="F170" s="54"/>
      <c r="G170" s="54"/>
      <c r="H170" s="133"/>
      <c r="I170" s="133"/>
      <c r="J170" s="54"/>
      <c r="K170" s="133"/>
      <c r="L170" s="54"/>
    </row>
    <row r="171" spans="2:12" s="128" customFormat="1">
      <c r="B171" s="153"/>
      <c r="C171" s="153"/>
      <c r="D171" s="198"/>
      <c r="F171" s="54"/>
      <c r="G171" s="54"/>
      <c r="H171" s="133"/>
      <c r="I171" s="133"/>
      <c r="J171" s="54"/>
      <c r="K171" s="133"/>
      <c r="L171" s="54"/>
    </row>
    <row r="172" spans="2:12" s="128" customFormat="1">
      <c r="B172" s="153"/>
      <c r="C172" s="153"/>
      <c r="D172" s="198"/>
      <c r="F172" s="54"/>
      <c r="G172" s="54"/>
      <c r="H172" s="133"/>
      <c r="I172" s="133"/>
      <c r="J172" s="54"/>
      <c r="K172" s="133"/>
      <c r="L172" s="54"/>
    </row>
    <row r="173" spans="2:12" s="128" customFormat="1">
      <c r="B173" s="153"/>
      <c r="C173" s="153"/>
      <c r="D173" s="198"/>
      <c r="F173" s="54"/>
      <c r="G173" s="54"/>
      <c r="H173" s="133"/>
      <c r="I173" s="133"/>
      <c r="J173" s="54"/>
      <c r="K173" s="133"/>
      <c r="L173" s="54"/>
    </row>
    <row r="174" spans="2:12" s="128" customFormat="1">
      <c r="B174" s="153"/>
      <c r="C174" s="153"/>
      <c r="D174" s="198"/>
      <c r="F174" s="54"/>
      <c r="G174" s="54"/>
      <c r="H174" s="133"/>
      <c r="I174" s="133"/>
      <c r="J174" s="54"/>
      <c r="K174" s="133"/>
      <c r="L174" s="54"/>
    </row>
    <row r="175" spans="2:12" s="128" customFormat="1">
      <c r="B175" s="153"/>
      <c r="C175" s="153"/>
      <c r="D175" s="198"/>
      <c r="F175" s="54"/>
      <c r="G175" s="54"/>
      <c r="H175" s="133"/>
      <c r="I175" s="133"/>
      <c r="J175" s="54"/>
      <c r="K175" s="133"/>
      <c r="L175" s="54"/>
    </row>
    <row r="176" spans="2:12" s="128" customFormat="1">
      <c r="B176" s="153"/>
      <c r="C176" s="153"/>
      <c r="D176" s="198"/>
      <c r="F176" s="54"/>
      <c r="G176" s="54"/>
      <c r="H176" s="133"/>
      <c r="I176" s="133"/>
      <c r="J176" s="54"/>
      <c r="K176" s="133"/>
      <c r="L176" s="54"/>
    </row>
    <row r="177" spans="2:12" s="128" customFormat="1">
      <c r="B177" s="153"/>
      <c r="C177" s="153"/>
      <c r="D177" s="198"/>
      <c r="F177" s="54"/>
      <c r="G177" s="54"/>
      <c r="H177" s="133"/>
      <c r="I177" s="133"/>
      <c r="J177" s="54"/>
      <c r="K177" s="133"/>
      <c r="L177" s="54"/>
    </row>
    <row r="178" spans="2:12" s="128" customFormat="1">
      <c r="B178" s="153"/>
      <c r="C178" s="153"/>
      <c r="D178" s="198"/>
      <c r="F178" s="54"/>
      <c r="G178" s="54"/>
      <c r="H178" s="133"/>
      <c r="I178" s="133"/>
      <c r="J178" s="54"/>
      <c r="K178" s="133"/>
      <c r="L178" s="54"/>
    </row>
    <row r="179" spans="2:12" s="128" customFormat="1">
      <c r="B179" s="153"/>
      <c r="C179" s="153"/>
      <c r="D179" s="198"/>
      <c r="F179" s="54"/>
      <c r="G179" s="54"/>
      <c r="H179" s="133"/>
      <c r="I179" s="133"/>
      <c r="J179" s="54"/>
      <c r="K179" s="133"/>
      <c r="L179" s="54"/>
    </row>
    <row r="180" spans="2:12" s="128" customFormat="1">
      <c r="B180" s="153"/>
      <c r="C180" s="153"/>
      <c r="D180" s="198"/>
      <c r="F180" s="54"/>
      <c r="G180" s="54"/>
      <c r="H180" s="133"/>
      <c r="I180" s="133"/>
      <c r="J180" s="54"/>
      <c r="K180" s="133"/>
      <c r="L180" s="54"/>
    </row>
    <row r="181" spans="2:12" s="128" customFormat="1">
      <c r="B181" s="153"/>
      <c r="C181" s="153"/>
      <c r="D181" s="198"/>
      <c r="F181" s="54"/>
      <c r="G181" s="54"/>
      <c r="H181" s="133"/>
      <c r="I181" s="133"/>
      <c r="J181" s="54"/>
      <c r="K181" s="133"/>
      <c r="L181" s="54"/>
    </row>
    <row r="182" spans="2:12" s="128" customFormat="1">
      <c r="B182" s="153"/>
      <c r="C182" s="153"/>
      <c r="D182" s="198"/>
      <c r="F182" s="54"/>
      <c r="G182" s="54"/>
      <c r="H182" s="133"/>
      <c r="I182" s="133"/>
      <c r="J182" s="54"/>
      <c r="K182" s="133"/>
      <c r="L182" s="54"/>
    </row>
    <row r="183" spans="2:12" s="128" customFormat="1">
      <c r="B183" s="153"/>
      <c r="C183" s="153"/>
      <c r="D183" s="198"/>
      <c r="F183" s="54"/>
      <c r="G183" s="54"/>
      <c r="H183" s="133"/>
      <c r="I183" s="133"/>
      <c r="J183" s="54"/>
      <c r="K183" s="133"/>
      <c r="L183" s="54"/>
    </row>
    <row r="184" spans="2:12" s="128" customFormat="1">
      <c r="B184" s="153"/>
      <c r="C184" s="153"/>
      <c r="D184" s="198"/>
      <c r="F184" s="54"/>
      <c r="G184" s="54"/>
      <c r="H184" s="133"/>
      <c r="I184" s="133"/>
      <c r="J184" s="54"/>
      <c r="K184" s="133"/>
      <c r="L184" s="54"/>
    </row>
    <row r="185" spans="2:12" s="128" customFormat="1">
      <c r="B185" s="153"/>
      <c r="C185" s="153"/>
      <c r="D185" s="198"/>
      <c r="F185" s="54"/>
      <c r="G185" s="54"/>
      <c r="H185" s="133"/>
      <c r="I185" s="133"/>
      <c r="J185" s="54"/>
      <c r="K185" s="133"/>
      <c r="L185" s="54"/>
    </row>
    <row r="186" spans="2:12" s="128" customFormat="1">
      <c r="B186" s="153"/>
      <c r="C186" s="153"/>
      <c r="D186" s="198"/>
      <c r="F186" s="54"/>
      <c r="G186" s="54"/>
      <c r="H186" s="133"/>
      <c r="I186" s="133"/>
      <c r="J186" s="54"/>
      <c r="K186" s="133"/>
      <c r="L186" s="54"/>
    </row>
    <row r="187" spans="2:12" s="128" customFormat="1">
      <c r="B187" s="153"/>
      <c r="C187" s="153"/>
      <c r="D187" s="198"/>
      <c r="F187" s="54"/>
      <c r="G187" s="54"/>
      <c r="H187" s="133"/>
      <c r="I187" s="133"/>
      <c r="J187" s="54"/>
      <c r="K187" s="133"/>
      <c r="L187" s="54"/>
    </row>
    <row r="188" spans="2:12" s="128" customFormat="1">
      <c r="B188" s="153"/>
      <c r="C188" s="153"/>
      <c r="D188" s="198"/>
      <c r="F188" s="54"/>
      <c r="G188" s="54"/>
      <c r="H188" s="133"/>
      <c r="I188" s="133"/>
      <c r="J188" s="54"/>
      <c r="K188" s="133"/>
      <c r="L188" s="54"/>
    </row>
    <row r="189" spans="2:12" s="128" customFormat="1">
      <c r="B189" s="153"/>
      <c r="C189" s="153"/>
      <c r="D189" s="198"/>
      <c r="F189" s="54"/>
      <c r="G189" s="54"/>
      <c r="H189" s="133"/>
      <c r="I189" s="133"/>
      <c r="J189" s="54"/>
      <c r="K189" s="133"/>
      <c r="L189" s="54"/>
    </row>
    <row r="190" spans="2:12" s="128" customFormat="1">
      <c r="B190" s="153"/>
      <c r="C190" s="153"/>
      <c r="D190" s="198"/>
      <c r="F190" s="54"/>
      <c r="G190" s="54"/>
      <c r="H190" s="133"/>
      <c r="I190" s="133"/>
      <c r="J190" s="54"/>
      <c r="K190" s="133"/>
      <c r="L190" s="54"/>
    </row>
    <row r="191" spans="2:12" s="128" customFormat="1">
      <c r="B191" s="153"/>
      <c r="C191" s="153"/>
      <c r="D191" s="198"/>
      <c r="F191" s="54"/>
      <c r="G191" s="54"/>
      <c r="H191" s="133"/>
      <c r="I191" s="133"/>
      <c r="J191" s="54"/>
      <c r="K191" s="133"/>
      <c r="L191" s="54"/>
    </row>
    <row r="192" spans="2:12" s="128" customFormat="1">
      <c r="B192" s="153"/>
      <c r="C192" s="153"/>
      <c r="D192" s="198"/>
      <c r="F192" s="54"/>
      <c r="G192" s="54"/>
      <c r="H192" s="133"/>
      <c r="I192" s="133"/>
      <c r="J192" s="54"/>
      <c r="K192" s="133"/>
      <c r="L192" s="54"/>
    </row>
    <row r="193" spans="2:12" s="128" customFormat="1">
      <c r="B193" s="153"/>
      <c r="C193" s="153"/>
      <c r="D193" s="198"/>
      <c r="F193" s="54"/>
      <c r="G193" s="54"/>
      <c r="H193" s="133"/>
      <c r="I193" s="133"/>
      <c r="J193" s="54"/>
      <c r="K193" s="133"/>
      <c r="L193" s="54"/>
    </row>
    <row r="194" spans="2:12" s="128" customFormat="1">
      <c r="B194" s="153"/>
      <c r="C194" s="153"/>
      <c r="D194" s="198"/>
      <c r="F194" s="54"/>
      <c r="G194" s="54"/>
      <c r="H194" s="133"/>
      <c r="I194" s="133"/>
      <c r="J194" s="54"/>
      <c r="K194" s="133"/>
      <c r="L194" s="54"/>
    </row>
    <row r="195" spans="2:12" s="128" customFormat="1">
      <c r="B195" s="153"/>
      <c r="C195" s="153"/>
      <c r="D195" s="198"/>
      <c r="F195" s="54"/>
      <c r="G195" s="54"/>
      <c r="H195" s="133"/>
      <c r="I195" s="133"/>
      <c r="J195" s="54"/>
      <c r="K195" s="133"/>
      <c r="L195" s="54"/>
    </row>
    <row r="196" spans="2:12" s="128" customFormat="1">
      <c r="B196" s="153"/>
      <c r="C196" s="153"/>
      <c r="D196" s="198"/>
      <c r="F196" s="54"/>
      <c r="G196" s="54"/>
      <c r="H196" s="133"/>
      <c r="I196" s="133"/>
      <c r="J196" s="54"/>
      <c r="K196" s="133"/>
      <c r="L196" s="54"/>
    </row>
    <row r="197" spans="2:12" s="128" customFormat="1">
      <c r="B197" s="153"/>
      <c r="C197" s="153"/>
      <c r="F197" s="54"/>
      <c r="G197" s="54"/>
      <c r="H197" s="133"/>
      <c r="I197" s="133"/>
      <c r="J197" s="54"/>
      <c r="K197" s="133"/>
      <c r="L197" s="54"/>
    </row>
    <row r="198" spans="2:12" s="128" customFormat="1">
      <c r="B198" s="153"/>
      <c r="C198" s="153"/>
      <c r="F198" s="54"/>
      <c r="G198" s="54"/>
      <c r="H198" s="133"/>
      <c r="I198" s="133"/>
      <c r="J198" s="54"/>
      <c r="K198" s="133"/>
      <c r="L198" s="54"/>
    </row>
    <row r="199" spans="2:12" s="128" customFormat="1">
      <c r="B199" s="153"/>
      <c r="C199" s="153"/>
      <c r="F199" s="54"/>
      <c r="G199" s="54"/>
      <c r="H199" s="133"/>
      <c r="I199" s="133"/>
      <c r="J199" s="54"/>
      <c r="K199" s="133"/>
      <c r="L199" s="54"/>
    </row>
    <row r="200" spans="2:12" s="128" customFormat="1">
      <c r="B200" s="153"/>
      <c r="C200" s="153"/>
      <c r="F200" s="54"/>
      <c r="G200" s="54"/>
      <c r="H200" s="133"/>
      <c r="I200" s="133"/>
      <c r="J200" s="54"/>
      <c r="K200" s="133"/>
      <c r="L200" s="54"/>
    </row>
    <row r="201" spans="2:12" s="128" customFormat="1">
      <c r="B201" s="153"/>
      <c r="C201" s="153"/>
      <c r="F201" s="54"/>
      <c r="G201" s="54"/>
      <c r="H201" s="133"/>
      <c r="I201" s="133"/>
      <c r="J201" s="54"/>
      <c r="K201" s="133"/>
      <c r="L201" s="54"/>
    </row>
    <row r="202" spans="2:12" s="128" customFormat="1">
      <c r="B202" s="153"/>
      <c r="C202" s="153"/>
      <c r="F202" s="54"/>
      <c r="G202" s="54"/>
      <c r="H202" s="133"/>
      <c r="I202" s="133"/>
      <c r="J202" s="54"/>
      <c r="K202" s="133"/>
      <c r="L202" s="54"/>
    </row>
    <row r="203" spans="2:12" s="128" customFormat="1">
      <c r="B203" s="153"/>
      <c r="C203" s="153"/>
      <c r="F203" s="54"/>
      <c r="G203" s="54"/>
      <c r="H203" s="133"/>
      <c r="I203" s="133"/>
      <c r="J203" s="54"/>
      <c r="K203" s="133"/>
      <c r="L203" s="54"/>
    </row>
    <row r="204" spans="2:12" s="128" customFormat="1">
      <c r="B204" s="153"/>
      <c r="C204" s="153"/>
      <c r="F204" s="54"/>
      <c r="G204" s="54"/>
      <c r="H204" s="133"/>
      <c r="I204" s="133"/>
      <c r="J204" s="54"/>
      <c r="K204" s="133"/>
      <c r="L204" s="54"/>
    </row>
    <row r="205" spans="2:12" s="128" customFormat="1">
      <c r="B205" s="153"/>
      <c r="C205" s="153"/>
      <c r="F205" s="54"/>
      <c r="G205" s="54"/>
      <c r="H205" s="133"/>
      <c r="I205" s="133"/>
      <c r="J205" s="54"/>
      <c r="K205" s="133"/>
      <c r="L205" s="54"/>
    </row>
    <row r="206" spans="2:12" s="128" customFormat="1">
      <c r="B206" s="153"/>
      <c r="C206" s="153"/>
      <c r="F206" s="54"/>
      <c r="G206" s="54"/>
      <c r="H206" s="133"/>
      <c r="I206" s="133"/>
      <c r="J206" s="54"/>
      <c r="K206" s="133"/>
      <c r="L206" s="54"/>
    </row>
    <row r="207" spans="2:12" s="128" customFormat="1">
      <c r="B207" s="153"/>
      <c r="C207" s="153"/>
      <c r="F207" s="54"/>
      <c r="G207" s="54"/>
      <c r="H207" s="133"/>
      <c r="I207" s="133"/>
      <c r="J207" s="54"/>
      <c r="K207" s="133"/>
      <c r="L207" s="54"/>
    </row>
    <row r="208" spans="2:12" s="128" customFormat="1">
      <c r="B208" s="153"/>
      <c r="C208" s="153"/>
      <c r="F208" s="54"/>
      <c r="G208" s="54"/>
      <c r="H208" s="133"/>
      <c r="I208" s="133"/>
      <c r="J208" s="54"/>
      <c r="K208" s="133"/>
      <c r="L208" s="54"/>
    </row>
    <row r="209" spans="2:12" s="128" customFormat="1">
      <c r="B209" s="153"/>
      <c r="C209" s="153"/>
      <c r="F209" s="54"/>
      <c r="G209" s="54"/>
      <c r="H209" s="133"/>
      <c r="I209" s="133"/>
      <c r="J209" s="54"/>
      <c r="K209" s="133"/>
      <c r="L209" s="54"/>
    </row>
    <row r="210" spans="2:12" s="128" customFormat="1">
      <c r="B210" s="153"/>
      <c r="C210" s="153"/>
      <c r="F210" s="54"/>
      <c r="G210" s="54"/>
      <c r="H210" s="133"/>
      <c r="I210" s="133"/>
      <c r="J210" s="54"/>
      <c r="K210" s="133"/>
      <c r="L210" s="54"/>
    </row>
    <row r="211" spans="2:12" s="128" customFormat="1">
      <c r="B211" s="153"/>
      <c r="C211" s="153"/>
      <c r="F211" s="54"/>
      <c r="G211" s="54"/>
      <c r="H211" s="133"/>
      <c r="I211" s="133"/>
      <c r="J211" s="54"/>
      <c r="K211" s="133"/>
      <c r="L211" s="54"/>
    </row>
    <row r="212" spans="2:12" s="128" customFormat="1">
      <c r="B212" s="153"/>
      <c r="C212" s="153"/>
      <c r="F212" s="54"/>
      <c r="G212" s="54"/>
      <c r="H212" s="133"/>
      <c r="I212" s="133"/>
      <c r="K212" s="140"/>
      <c r="L212" s="54"/>
    </row>
    <row r="213" spans="2:12" s="128" customFormat="1">
      <c r="B213" s="153"/>
      <c r="C213" s="153"/>
      <c r="F213" s="54"/>
      <c r="G213" s="54"/>
      <c r="H213" s="133"/>
      <c r="I213" s="133"/>
      <c r="K213" s="140"/>
    </row>
    <row r="214" spans="2:12" s="128" customFormat="1">
      <c r="B214" s="153"/>
      <c r="C214" s="153"/>
      <c r="F214" s="54"/>
      <c r="G214" s="54"/>
      <c r="H214" s="133"/>
      <c r="I214" s="133"/>
      <c r="K214" s="140"/>
    </row>
    <row r="215" spans="2:12" s="128" customFormat="1">
      <c r="B215" s="153"/>
      <c r="C215" s="153"/>
      <c r="F215" s="54"/>
      <c r="G215" s="54"/>
      <c r="H215" s="133"/>
      <c r="I215" s="133"/>
      <c r="K215" s="140"/>
    </row>
    <row r="216" spans="2:12" s="128" customFormat="1">
      <c r="B216" s="153"/>
      <c r="C216" s="153"/>
      <c r="F216" s="54"/>
      <c r="G216" s="54"/>
      <c r="H216" s="133"/>
      <c r="I216" s="133"/>
      <c r="K216" s="140"/>
    </row>
    <row r="217" spans="2:12" s="128" customFormat="1">
      <c r="B217" s="153"/>
      <c r="C217" s="153"/>
      <c r="F217" s="54"/>
      <c r="G217" s="54"/>
      <c r="H217" s="133"/>
      <c r="I217" s="133"/>
      <c r="K217" s="140"/>
    </row>
    <row r="218" spans="2:12" s="128" customFormat="1">
      <c r="B218" s="153"/>
      <c r="C218" s="153"/>
      <c r="F218" s="54"/>
      <c r="G218" s="54"/>
      <c r="H218" s="133"/>
      <c r="I218" s="133"/>
      <c r="K218" s="140"/>
    </row>
    <row r="219" spans="2:12" s="128" customFormat="1">
      <c r="B219" s="153"/>
      <c r="C219" s="153"/>
      <c r="F219" s="54"/>
      <c r="G219" s="54"/>
      <c r="H219" s="133"/>
      <c r="I219" s="133"/>
      <c r="K219" s="140"/>
    </row>
    <row r="220" spans="2:12" s="128" customFormat="1">
      <c r="B220" s="153"/>
      <c r="C220" s="153"/>
      <c r="F220" s="54"/>
      <c r="G220" s="54"/>
      <c r="H220" s="133"/>
      <c r="I220" s="133"/>
      <c r="K220" s="140"/>
    </row>
    <row r="221" spans="2:12" s="128" customFormat="1">
      <c r="B221" s="153"/>
      <c r="C221" s="153"/>
      <c r="F221" s="54"/>
      <c r="H221" s="140"/>
      <c r="I221" s="140"/>
      <c r="K221" s="140"/>
    </row>
    <row r="222" spans="2:12" s="128" customFormat="1">
      <c r="B222" s="153"/>
      <c r="C222" s="153"/>
      <c r="H222" s="140"/>
      <c r="I222" s="140"/>
      <c r="K222" s="140"/>
    </row>
    <row r="223" spans="2:12" s="128" customFormat="1">
      <c r="B223" s="153"/>
      <c r="C223" s="153"/>
      <c r="H223" s="140"/>
      <c r="I223" s="140"/>
      <c r="K223" s="140"/>
    </row>
    <row r="224" spans="2:12" s="128" customFormat="1">
      <c r="B224" s="153"/>
      <c r="C224" s="153"/>
      <c r="H224" s="140"/>
      <c r="I224" s="140"/>
      <c r="K224" s="140"/>
    </row>
    <row r="225" spans="2:11" s="128" customFormat="1">
      <c r="B225" s="153"/>
      <c r="C225" s="153"/>
      <c r="H225" s="140"/>
      <c r="I225" s="140"/>
      <c r="K225" s="140"/>
    </row>
    <row r="226" spans="2:11" s="128" customFormat="1">
      <c r="B226" s="153"/>
      <c r="C226" s="153"/>
      <c r="H226" s="140"/>
      <c r="I226" s="140"/>
      <c r="K226" s="140"/>
    </row>
    <row r="227" spans="2:11" s="128" customFormat="1">
      <c r="B227" s="153"/>
      <c r="C227" s="153"/>
      <c r="H227" s="140"/>
      <c r="I227" s="140"/>
      <c r="K227" s="140"/>
    </row>
    <row r="228" spans="2:11" s="128" customFormat="1">
      <c r="B228" s="153"/>
      <c r="C228" s="153"/>
      <c r="H228" s="140"/>
      <c r="I228" s="140"/>
      <c r="K228" s="140"/>
    </row>
    <row r="229" spans="2:11" s="128" customFormat="1">
      <c r="B229" s="153"/>
      <c r="C229" s="153"/>
      <c r="H229" s="140"/>
      <c r="I229" s="140"/>
      <c r="K229" s="140"/>
    </row>
    <row r="230" spans="2:11" s="128" customFormat="1">
      <c r="B230" s="153"/>
      <c r="C230" s="153"/>
      <c r="H230" s="140"/>
      <c r="I230" s="140"/>
      <c r="K230" s="140"/>
    </row>
    <row r="231" spans="2:11" s="128" customFormat="1">
      <c r="B231" s="153"/>
      <c r="C231" s="153"/>
      <c r="H231" s="140"/>
      <c r="I231" s="140"/>
      <c r="K231" s="140"/>
    </row>
    <row r="232" spans="2:11" s="128" customFormat="1">
      <c r="B232" s="153"/>
      <c r="C232" s="153"/>
      <c r="H232" s="140"/>
      <c r="I232" s="140"/>
      <c r="K232" s="140"/>
    </row>
    <row r="233" spans="2:11" s="128" customFormat="1">
      <c r="B233" s="153"/>
      <c r="C233" s="153"/>
      <c r="H233" s="140"/>
      <c r="I233" s="140"/>
      <c r="K233" s="140"/>
    </row>
    <row r="234" spans="2:11" s="128" customFormat="1">
      <c r="B234" s="153"/>
      <c r="C234" s="153"/>
      <c r="H234" s="140"/>
      <c r="I234" s="140"/>
      <c r="K234" s="140"/>
    </row>
    <row r="235" spans="2:11" s="128" customFormat="1">
      <c r="B235" s="153"/>
      <c r="C235" s="153"/>
      <c r="H235" s="140"/>
      <c r="I235" s="140"/>
      <c r="K235" s="140"/>
    </row>
    <row r="236" spans="2:11" s="128" customFormat="1">
      <c r="B236" s="153"/>
      <c r="C236" s="153"/>
      <c r="H236" s="140"/>
      <c r="I236" s="140"/>
      <c r="K236" s="140"/>
    </row>
    <row r="237" spans="2:11" s="128" customFormat="1">
      <c r="B237" s="153"/>
      <c r="C237" s="153"/>
      <c r="H237" s="140"/>
      <c r="I237" s="140"/>
      <c r="K237" s="140"/>
    </row>
    <row r="238" spans="2:11" s="128" customFormat="1">
      <c r="B238" s="153"/>
      <c r="C238" s="153"/>
      <c r="H238" s="140"/>
      <c r="I238" s="140"/>
      <c r="K238" s="140"/>
    </row>
    <row r="239" spans="2:11" s="128" customFormat="1">
      <c r="B239" s="153"/>
      <c r="C239" s="153"/>
      <c r="H239" s="140"/>
      <c r="I239" s="140"/>
      <c r="K239" s="140"/>
    </row>
    <row r="240" spans="2:11" s="128" customFormat="1">
      <c r="B240" s="153"/>
      <c r="C240" s="153"/>
      <c r="H240" s="140"/>
      <c r="I240" s="140"/>
      <c r="K240" s="140"/>
    </row>
    <row r="241" spans="2:11" s="128" customFormat="1">
      <c r="B241" s="153"/>
      <c r="C241" s="153"/>
      <c r="H241" s="140"/>
      <c r="I241" s="140"/>
      <c r="K241" s="140"/>
    </row>
    <row r="242" spans="2:11" s="128" customFormat="1">
      <c r="B242" s="153"/>
      <c r="C242" s="153"/>
      <c r="H242" s="140"/>
      <c r="I242" s="140"/>
      <c r="K242" s="140"/>
    </row>
    <row r="243" spans="2:11" s="128" customFormat="1">
      <c r="B243" s="153"/>
      <c r="C243" s="153"/>
      <c r="H243" s="140"/>
      <c r="I243" s="140"/>
      <c r="K243" s="140"/>
    </row>
    <row r="244" spans="2:11" s="128" customFormat="1">
      <c r="B244" s="153"/>
      <c r="C244" s="153"/>
      <c r="H244" s="140"/>
      <c r="I244" s="140"/>
      <c r="K244" s="140"/>
    </row>
    <row r="245" spans="2:11" s="128" customFormat="1">
      <c r="B245" s="153"/>
      <c r="C245" s="153"/>
      <c r="H245" s="140"/>
      <c r="I245" s="140"/>
      <c r="K245" s="140"/>
    </row>
    <row r="246" spans="2:11" s="128" customFormat="1">
      <c r="B246" s="153"/>
      <c r="C246" s="153"/>
      <c r="H246" s="140"/>
      <c r="I246" s="140"/>
      <c r="K246" s="140"/>
    </row>
    <row r="247" spans="2:11" s="128" customFormat="1">
      <c r="B247" s="153"/>
      <c r="C247" s="153"/>
      <c r="H247" s="140"/>
      <c r="I247" s="140"/>
      <c r="K247" s="140"/>
    </row>
    <row r="248" spans="2:11" s="128" customFormat="1">
      <c r="B248" s="153"/>
      <c r="C248" s="153"/>
      <c r="H248" s="140"/>
      <c r="I248" s="140"/>
      <c r="K248" s="140"/>
    </row>
    <row r="249" spans="2:11" s="128" customFormat="1">
      <c r="B249" s="153"/>
      <c r="C249" s="153"/>
      <c r="H249" s="140"/>
      <c r="I249" s="140"/>
      <c r="K249" s="140"/>
    </row>
    <row r="250" spans="2:11" s="128" customFormat="1">
      <c r="B250" s="153"/>
      <c r="C250" s="153"/>
      <c r="H250" s="140"/>
      <c r="I250" s="140"/>
      <c r="K250" s="140"/>
    </row>
    <row r="251" spans="2:11" s="128" customFormat="1">
      <c r="B251" s="153"/>
      <c r="C251" s="153"/>
      <c r="H251" s="140"/>
      <c r="I251" s="140"/>
      <c r="K251" s="140"/>
    </row>
    <row r="252" spans="2:11" s="128" customFormat="1">
      <c r="B252" s="153"/>
      <c r="C252" s="153"/>
      <c r="H252" s="140"/>
      <c r="I252" s="140"/>
      <c r="K252" s="140"/>
    </row>
    <row r="253" spans="2:11" s="128" customFormat="1">
      <c r="B253" s="153"/>
      <c r="C253" s="153"/>
      <c r="H253" s="140"/>
      <c r="I253" s="140"/>
      <c r="K253" s="140"/>
    </row>
    <row r="254" spans="2:11" s="128" customFormat="1">
      <c r="B254" s="153"/>
      <c r="C254" s="153"/>
      <c r="H254" s="140"/>
      <c r="I254" s="140"/>
      <c r="K254" s="140"/>
    </row>
    <row r="255" spans="2:11" s="128" customFormat="1">
      <c r="B255" s="153"/>
      <c r="C255" s="153"/>
      <c r="H255" s="140"/>
      <c r="I255" s="140"/>
      <c r="K255" s="140"/>
    </row>
    <row r="256" spans="2:11" s="128" customFormat="1">
      <c r="B256" s="153"/>
      <c r="C256" s="153"/>
      <c r="H256" s="140"/>
      <c r="I256" s="140"/>
      <c r="K256" s="140"/>
    </row>
    <row r="257" spans="2:11" s="128" customFormat="1">
      <c r="B257" s="153"/>
      <c r="C257" s="153"/>
      <c r="H257" s="140"/>
      <c r="I257" s="140"/>
      <c r="K257" s="140"/>
    </row>
    <row r="258" spans="2:11" s="128" customFormat="1">
      <c r="B258" s="153"/>
      <c r="C258" s="153"/>
      <c r="H258" s="140"/>
      <c r="I258" s="140"/>
      <c r="K258" s="140"/>
    </row>
    <row r="259" spans="2:11" s="128" customFormat="1">
      <c r="B259" s="153"/>
      <c r="C259" s="153"/>
      <c r="H259" s="140"/>
      <c r="I259" s="140"/>
      <c r="K259" s="140"/>
    </row>
    <row r="260" spans="2:11" s="128" customFormat="1">
      <c r="B260" s="153"/>
      <c r="C260" s="153"/>
      <c r="H260" s="140"/>
      <c r="I260" s="140"/>
      <c r="K260" s="140"/>
    </row>
    <row r="261" spans="2:11" s="128" customFormat="1">
      <c r="B261" s="153"/>
      <c r="C261" s="153"/>
      <c r="H261" s="140"/>
      <c r="I261" s="140"/>
      <c r="K261" s="140"/>
    </row>
    <row r="262" spans="2:11" s="128" customFormat="1">
      <c r="B262" s="153"/>
      <c r="C262" s="153"/>
      <c r="H262" s="140"/>
      <c r="I262" s="140"/>
      <c r="K262" s="140"/>
    </row>
    <row r="263" spans="2:11" s="128" customFormat="1">
      <c r="B263" s="153"/>
      <c r="C263" s="153"/>
      <c r="H263" s="140"/>
      <c r="I263" s="140"/>
      <c r="K263" s="140"/>
    </row>
    <row r="264" spans="2:11" s="128" customFormat="1">
      <c r="B264" s="153"/>
      <c r="C264" s="153"/>
      <c r="H264" s="140"/>
      <c r="I264" s="140"/>
      <c r="K264" s="140"/>
    </row>
    <row r="265" spans="2:11" s="128" customFormat="1">
      <c r="B265" s="153"/>
      <c r="C265" s="153"/>
      <c r="H265" s="140"/>
      <c r="I265" s="140"/>
      <c r="K265" s="140"/>
    </row>
    <row r="266" spans="2:11" s="128" customFormat="1">
      <c r="B266" s="153"/>
      <c r="C266" s="153"/>
      <c r="H266" s="140"/>
      <c r="I266" s="140"/>
      <c r="K266" s="140"/>
    </row>
    <row r="267" spans="2:11" s="128" customFormat="1">
      <c r="B267" s="153"/>
      <c r="C267" s="153"/>
      <c r="H267" s="140"/>
      <c r="I267" s="140"/>
      <c r="K267" s="140"/>
    </row>
    <row r="268" spans="2:11" s="128" customFormat="1">
      <c r="B268" s="153"/>
      <c r="C268" s="153"/>
      <c r="H268" s="140"/>
      <c r="I268" s="140"/>
      <c r="K268" s="140"/>
    </row>
    <row r="269" spans="2:11" s="128" customFormat="1">
      <c r="B269" s="153"/>
      <c r="C269" s="153"/>
      <c r="H269" s="140"/>
      <c r="I269" s="140"/>
      <c r="K269" s="140"/>
    </row>
    <row r="270" spans="2:11" s="128" customFormat="1">
      <c r="B270" s="153"/>
      <c r="C270" s="153"/>
      <c r="H270" s="140"/>
      <c r="I270" s="140"/>
      <c r="K270" s="140"/>
    </row>
    <row r="271" spans="2:11" s="128" customFormat="1">
      <c r="B271" s="153"/>
      <c r="C271" s="153"/>
      <c r="H271" s="140"/>
      <c r="I271" s="140"/>
      <c r="K271" s="140"/>
    </row>
    <row r="272" spans="2:11" s="128" customFormat="1">
      <c r="B272" s="153"/>
      <c r="C272" s="153"/>
      <c r="H272" s="140"/>
      <c r="I272" s="140"/>
      <c r="K272" s="140"/>
    </row>
    <row r="273" spans="2:11" s="128" customFormat="1">
      <c r="B273" s="153"/>
      <c r="C273" s="153"/>
      <c r="H273" s="140"/>
      <c r="I273" s="140"/>
      <c r="K273" s="140"/>
    </row>
    <row r="274" spans="2:11" s="128" customFormat="1">
      <c r="B274" s="153"/>
      <c r="C274" s="153"/>
      <c r="H274" s="140"/>
      <c r="I274" s="140"/>
      <c r="K274" s="140"/>
    </row>
    <row r="275" spans="2:11" s="128" customFormat="1">
      <c r="B275" s="153"/>
      <c r="C275" s="153"/>
      <c r="H275" s="140"/>
      <c r="I275" s="140"/>
      <c r="K275" s="140"/>
    </row>
    <row r="276" spans="2:11" s="128" customFormat="1">
      <c r="B276" s="153"/>
      <c r="C276" s="153"/>
      <c r="H276" s="140"/>
      <c r="I276" s="140"/>
      <c r="K276" s="140"/>
    </row>
    <row r="277" spans="2:11" s="128" customFormat="1">
      <c r="B277" s="153"/>
      <c r="C277" s="153"/>
      <c r="H277" s="140"/>
      <c r="I277" s="140"/>
      <c r="K277" s="140"/>
    </row>
    <row r="278" spans="2:11" s="128" customFormat="1">
      <c r="B278" s="153"/>
      <c r="C278" s="153"/>
      <c r="H278" s="140"/>
      <c r="I278" s="140"/>
      <c r="K278" s="140"/>
    </row>
    <row r="279" spans="2:11" s="128" customFormat="1">
      <c r="B279" s="153"/>
      <c r="C279" s="153"/>
      <c r="H279" s="140"/>
      <c r="I279" s="140"/>
      <c r="K279" s="140"/>
    </row>
    <row r="280" spans="2:11" s="128" customFormat="1">
      <c r="B280" s="153"/>
      <c r="C280" s="153"/>
      <c r="H280" s="140"/>
      <c r="I280" s="140"/>
      <c r="K280" s="140"/>
    </row>
    <row r="281" spans="2:11" s="128" customFormat="1">
      <c r="B281" s="153"/>
      <c r="C281" s="153"/>
      <c r="H281" s="140"/>
      <c r="I281" s="140"/>
      <c r="K281" s="140"/>
    </row>
    <row r="282" spans="2:11" s="128" customFormat="1">
      <c r="B282" s="153"/>
      <c r="C282" s="153"/>
      <c r="H282" s="140"/>
      <c r="I282" s="140"/>
      <c r="K282" s="140"/>
    </row>
    <row r="283" spans="2:11" s="128" customFormat="1">
      <c r="B283" s="153"/>
      <c r="C283" s="153"/>
      <c r="H283" s="140"/>
      <c r="I283" s="140"/>
      <c r="K283" s="140"/>
    </row>
    <row r="284" spans="2:11" s="128" customFormat="1">
      <c r="B284" s="153"/>
      <c r="C284" s="153"/>
      <c r="H284" s="140"/>
      <c r="I284" s="140"/>
      <c r="K284" s="140"/>
    </row>
    <row r="285" spans="2:11" s="128" customFormat="1">
      <c r="B285" s="153"/>
      <c r="C285" s="153"/>
      <c r="H285" s="140"/>
      <c r="I285" s="140"/>
      <c r="K285" s="140"/>
    </row>
    <row r="286" spans="2:11" s="128" customFormat="1">
      <c r="B286" s="153"/>
      <c r="C286" s="153"/>
      <c r="H286" s="140"/>
      <c r="I286" s="140"/>
      <c r="K286" s="140"/>
    </row>
    <row r="287" spans="2:11" s="128" customFormat="1">
      <c r="B287" s="153"/>
      <c r="C287" s="153"/>
      <c r="H287" s="140"/>
      <c r="I287" s="140"/>
      <c r="K287" s="140"/>
    </row>
    <row r="288" spans="2:11" s="128" customFormat="1">
      <c r="B288" s="153"/>
      <c r="C288" s="153"/>
      <c r="H288" s="140"/>
      <c r="I288" s="140"/>
      <c r="K288" s="140"/>
    </row>
    <row r="289" spans="2:11" s="128" customFormat="1">
      <c r="B289" s="153"/>
      <c r="C289" s="153"/>
      <c r="H289" s="140"/>
      <c r="I289" s="140"/>
      <c r="K289" s="140"/>
    </row>
    <row r="290" spans="2:11" s="128" customFormat="1">
      <c r="B290" s="153"/>
      <c r="C290" s="153"/>
      <c r="H290" s="140"/>
      <c r="I290" s="140"/>
      <c r="K290" s="140"/>
    </row>
    <row r="291" spans="2:11" s="128" customFormat="1">
      <c r="B291" s="153"/>
      <c r="C291" s="153"/>
      <c r="H291" s="140"/>
      <c r="I291" s="140"/>
      <c r="K291" s="140"/>
    </row>
    <row r="292" spans="2:11" s="128" customFormat="1">
      <c r="B292" s="153"/>
      <c r="C292" s="153"/>
      <c r="H292" s="140"/>
      <c r="I292" s="140"/>
      <c r="K292" s="140"/>
    </row>
    <row r="293" spans="2:11" s="128" customFormat="1">
      <c r="B293" s="153"/>
      <c r="C293" s="153"/>
      <c r="H293" s="140"/>
      <c r="I293" s="140"/>
      <c r="K293" s="140"/>
    </row>
    <row r="294" spans="2:11" s="128" customFormat="1">
      <c r="B294" s="153"/>
      <c r="C294" s="153"/>
      <c r="H294" s="140"/>
      <c r="I294" s="140"/>
      <c r="K294" s="140"/>
    </row>
    <row r="295" spans="2:11" s="128" customFormat="1">
      <c r="B295" s="153"/>
      <c r="C295" s="153"/>
      <c r="H295" s="140"/>
      <c r="I295" s="140"/>
      <c r="K295" s="140"/>
    </row>
    <row r="296" spans="2:11" s="128" customFormat="1">
      <c r="B296" s="153"/>
      <c r="C296" s="153"/>
      <c r="H296" s="140"/>
      <c r="I296" s="140"/>
      <c r="K296" s="140"/>
    </row>
    <row r="297" spans="2:11" s="128" customFormat="1">
      <c r="B297" s="153"/>
      <c r="C297" s="153"/>
      <c r="H297" s="140"/>
      <c r="I297" s="140"/>
      <c r="K297" s="140"/>
    </row>
    <row r="298" spans="2:11" s="128" customFormat="1">
      <c r="B298" s="153"/>
      <c r="C298" s="153"/>
      <c r="H298" s="140"/>
      <c r="I298" s="140"/>
      <c r="K298" s="140"/>
    </row>
    <row r="299" spans="2:11" s="128" customFormat="1">
      <c r="B299" s="153"/>
      <c r="C299" s="153"/>
      <c r="H299" s="140"/>
      <c r="I299" s="140"/>
      <c r="K299" s="140"/>
    </row>
    <row r="300" spans="2:11" s="128" customFormat="1">
      <c r="B300" s="153"/>
      <c r="C300" s="153"/>
      <c r="H300" s="140"/>
      <c r="I300" s="140"/>
      <c r="K300" s="140"/>
    </row>
    <row r="301" spans="2:11" s="128" customFormat="1">
      <c r="B301" s="153"/>
      <c r="C301" s="153"/>
      <c r="H301" s="140"/>
      <c r="I301" s="140"/>
      <c r="K301" s="140"/>
    </row>
    <row r="302" spans="2:11" s="128" customFormat="1">
      <c r="B302" s="153"/>
      <c r="C302" s="153"/>
      <c r="H302" s="140"/>
      <c r="I302" s="140"/>
      <c r="K302" s="140"/>
    </row>
    <row r="303" spans="2:11" s="128" customFormat="1">
      <c r="B303" s="153"/>
      <c r="C303" s="153"/>
      <c r="H303" s="140"/>
      <c r="I303" s="140"/>
      <c r="K303" s="140"/>
    </row>
    <row r="304" spans="2:11" s="128" customFormat="1">
      <c r="B304" s="153"/>
      <c r="C304" s="153"/>
      <c r="H304" s="140"/>
      <c r="I304" s="140"/>
      <c r="K304" s="140"/>
    </row>
    <row r="305" spans="2:11" s="128" customFormat="1">
      <c r="B305" s="153"/>
      <c r="C305" s="153"/>
      <c r="H305" s="140"/>
      <c r="I305" s="140"/>
      <c r="K305" s="140"/>
    </row>
    <row r="306" spans="2:11" s="128" customFormat="1">
      <c r="B306" s="153"/>
      <c r="C306" s="153"/>
      <c r="H306" s="140"/>
      <c r="I306" s="140"/>
      <c r="K306" s="140"/>
    </row>
    <row r="307" spans="2:11" s="128" customFormat="1">
      <c r="B307" s="153"/>
      <c r="C307" s="153"/>
      <c r="H307" s="140"/>
      <c r="I307" s="140"/>
      <c r="K307" s="140"/>
    </row>
    <row r="308" spans="2:11" s="128" customFormat="1">
      <c r="B308" s="153"/>
      <c r="C308" s="153"/>
      <c r="H308" s="140"/>
      <c r="I308" s="140"/>
      <c r="K308" s="140"/>
    </row>
    <row r="309" spans="2:11" s="128" customFormat="1">
      <c r="B309" s="153"/>
      <c r="C309" s="153"/>
      <c r="H309" s="140"/>
      <c r="I309" s="140"/>
      <c r="K309" s="140"/>
    </row>
    <row r="310" spans="2:11" s="128" customFormat="1">
      <c r="B310" s="153"/>
      <c r="C310" s="153"/>
      <c r="H310" s="140"/>
      <c r="I310" s="140"/>
      <c r="K310" s="140"/>
    </row>
    <row r="311" spans="2:11" s="128" customFormat="1">
      <c r="B311" s="153"/>
      <c r="C311" s="153"/>
      <c r="H311" s="140"/>
      <c r="I311" s="140"/>
      <c r="K311" s="140"/>
    </row>
    <row r="312" spans="2:11" s="128" customFormat="1">
      <c r="B312" s="153"/>
      <c r="C312" s="153"/>
      <c r="H312" s="140"/>
      <c r="I312" s="140"/>
      <c r="K312" s="140"/>
    </row>
    <row r="313" spans="2:11" s="128" customFormat="1">
      <c r="B313" s="153"/>
      <c r="C313" s="153"/>
      <c r="H313" s="140"/>
      <c r="I313" s="140"/>
      <c r="K313" s="140"/>
    </row>
    <row r="314" spans="2:11" s="128" customFormat="1">
      <c r="B314" s="153"/>
      <c r="C314" s="153"/>
      <c r="H314" s="140"/>
      <c r="I314" s="140"/>
      <c r="K314" s="140"/>
    </row>
    <row r="315" spans="2:11" s="128" customFormat="1">
      <c r="B315" s="153"/>
      <c r="C315" s="153"/>
      <c r="H315" s="140"/>
      <c r="I315" s="140"/>
      <c r="K315" s="140"/>
    </row>
    <row r="316" spans="2:11" s="128" customFormat="1">
      <c r="B316" s="153"/>
      <c r="C316" s="153"/>
      <c r="H316" s="140"/>
      <c r="I316" s="140"/>
      <c r="K316" s="140"/>
    </row>
    <row r="317" spans="2:11" s="128" customFormat="1">
      <c r="B317" s="153"/>
      <c r="C317" s="153"/>
      <c r="H317" s="140"/>
      <c r="I317" s="140"/>
      <c r="K317" s="140"/>
    </row>
    <row r="318" spans="2:11" s="128" customFormat="1">
      <c r="B318" s="153"/>
      <c r="C318" s="153"/>
      <c r="H318" s="140"/>
      <c r="I318" s="140"/>
      <c r="K318" s="140"/>
    </row>
    <row r="319" spans="2:11" s="128" customFormat="1">
      <c r="B319" s="153"/>
      <c r="C319" s="153"/>
      <c r="H319" s="140"/>
      <c r="I319" s="140"/>
      <c r="K319" s="140"/>
    </row>
    <row r="320" spans="2:11" s="128" customFormat="1">
      <c r="B320" s="153"/>
      <c r="C320" s="153"/>
      <c r="H320" s="140"/>
      <c r="I320" s="140"/>
      <c r="K320" s="140"/>
    </row>
    <row r="321" spans="2:11" s="128" customFormat="1">
      <c r="B321" s="153"/>
      <c r="C321" s="153"/>
      <c r="H321" s="140"/>
      <c r="I321" s="140"/>
      <c r="K321" s="140"/>
    </row>
    <row r="322" spans="2:11" s="128" customFormat="1">
      <c r="B322" s="153"/>
      <c r="C322" s="153"/>
      <c r="H322" s="140"/>
      <c r="I322" s="140"/>
      <c r="K322" s="140"/>
    </row>
    <row r="323" spans="2:11" s="128" customFormat="1">
      <c r="B323" s="153"/>
      <c r="C323" s="153"/>
      <c r="H323" s="140"/>
      <c r="I323" s="140"/>
      <c r="K323" s="140"/>
    </row>
    <row r="324" spans="2:11" s="128" customFormat="1">
      <c r="B324" s="153"/>
      <c r="C324" s="153"/>
      <c r="H324" s="140"/>
      <c r="I324" s="140"/>
      <c r="K324" s="140"/>
    </row>
    <row r="325" spans="2:11" s="128" customFormat="1">
      <c r="B325" s="153"/>
      <c r="C325" s="153"/>
      <c r="H325" s="140"/>
      <c r="I325" s="140"/>
      <c r="K325" s="140"/>
    </row>
    <row r="326" spans="2:11" s="128" customFormat="1">
      <c r="B326" s="153"/>
      <c r="C326" s="153"/>
      <c r="H326" s="140"/>
      <c r="I326" s="140"/>
      <c r="K326" s="140"/>
    </row>
    <row r="327" spans="2:11" s="128" customFormat="1">
      <c r="B327" s="153"/>
      <c r="C327" s="153"/>
      <c r="H327" s="140"/>
      <c r="I327" s="140"/>
      <c r="K327" s="140"/>
    </row>
    <row r="328" spans="2:11" s="128" customFormat="1">
      <c r="B328" s="153"/>
      <c r="C328" s="153"/>
      <c r="H328" s="140"/>
      <c r="I328" s="140"/>
      <c r="K328" s="140"/>
    </row>
    <row r="329" spans="2:11" s="128" customFormat="1">
      <c r="B329" s="153"/>
      <c r="C329" s="153"/>
      <c r="H329" s="140"/>
      <c r="I329" s="140"/>
      <c r="K329" s="140"/>
    </row>
    <row r="330" spans="2:11" s="128" customFormat="1">
      <c r="B330" s="153"/>
      <c r="C330" s="153"/>
      <c r="H330" s="140"/>
      <c r="I330" s="140"/>
      <c r="K330" s="140"/>
    </row>
    <row r="331" spans="2:11" s="128" customFormat="1">
      <c r="B331" s="153"/>
      <c r="C331" s="153"/>
      <c r="H331" s="140"/>
      <c r="I331" s="140"/>
      <c r="K331" s="140"/>
    </row>
    <row r="332" spans="2:11" s="128" customFormat="1">
      <c r="B332" s="153"/>
      <c r="C332" s="153"/>
      <c r="H332" s="140"/>
      <c r="I332" s="140"/>
      <c r="K332" s="140"/>
    </row>
    <row r="333" spans="2:11" s="128" customFormat="1">
      <c r="B333" s="153"/>
      <c r="C333" s="153"/>
      <c r="H333" s="140"/>
      <c r="I333" s="140"/>
      <c r="K333" s="140"/>
    </row>
    <row r="334" spans="2:11" s="128" customFormat="1">
      <c r="B334" s="153"/>
      <c r="C334" s="153"/>
      <c r="H334" s="140"/>
      <c r="I334" s="140"/>
      <c r="K334" s="140"/>
    </row>
    <row r="335" spans="2:11" s="128" customFormat="1">
      <c r="B335" s="153"/>
      <c r="C335" s="153"/>
      <c r="H335" s="140"/>
      <c r="I335" s="140"/>
      <c r="K335" s="140"/>
    </row>
    <row r="336" spans="2:11" s="128" customFormat="1">
      <c r="B336" s="153"/>
      <c r="C336" s="153"/>
      <c r="H336" s="140"/>
      <c r="I336" s="140"/>
      <c r="K336" s="140"/>
    </row>
    <row r="337" spans="2:11" s="128" customFormat="1">
      <c r="B337" s="153"/>
      <c r="C337" s="153"/>
      <c r="H337" s="140"/>
      <c r="I337" s="140"/>
      <c r="K337" s="140"/>
    </row>
    <row r="338" spans="2:11" s="128" customFormat="1">
      <c r="B338" s="153"/>
      <c r="C338" s="153"/>
      <c r="H338" s="140"/>
      <c r="I338" s="140"/>
      <c r="K338" s="140"/>
    </row>
    <row r="339" spans="2:11" s="128" customFormat="1">
      <c r="B339" s="153"/>
      <c r="C339" s="153"/>
      <c r="H339" s="140"/>
      <c r="I339" s="140"/>
      <c r="K339" s="140"/>
    </row>
    <row r="340" spans="2:11" s="128" customFormat="1">
      <c r="B340" s="153"/>
      <c r="C340" s="153"/>
      <c r="H340" s="140"/>
      <c r="I340" s="140"/>
      <c r="K340" s="140"/>
    </row>
    <row r="341" spans="2:11" s="128" customFormat="1">
      <c r="B341" s="153"/>
      <c r="C341" s="153"/>
      <c r="H341" s="140"/>
      <c r="I341" s="140"/>
      <c r="K341" s="140"/>
    </row>
    <row r="342" spans="2:11" s="128" customFormat="1">
      <c r="B342" s="153"/>
      <c r="C342" s="153"/>
      <c r="H342" s="140"/>
      <c r="I342" s="140"/>
      <c r="K342" s="140"/>
    </row>
    <row r="343" spans="2:11" s="128" customFormat="1">
      <c r="B343" s="153"/>
      <c r="C343" s="153"/>
      <c r="H343" s="140"/>
      <c r="I343" s="140"/>
      <c r="K343" s="140"/>
    </row>
    <row r="344" spans="2:11" s="128" customFormat="1">
      <c r="B344" s="153"/>
      <c r="C344" s="153"/>
      <c r="H344" s="140"/>
      <c r="I344" s="140"/>
      <c r="K344" s="140"/>
    </row>
    <row r="345" spans="2:11" s="128" customFormat="1">
      <c r="B345" s="153"/>
      <c r="C345" s="153"/>
      <c r="H345" s="140"/>
      <c r="I345" s="140"/>
      <c r="K345" s="140"/>
    </row>
    <row r="346" spans="2:11" s="128" customFormat="1">
      <c r="B346" s="153"/>
      <c r="C346" s="153"/>
      <c r="H346" s="140"/>
      <c r="I346" s="140"/>
      <c r="K346" s="140"/>
    </row>
    <row r="347" spans="2:11" s="128" customFormat="1">
      <c r="B347" s="153"/>
      <c r="C347" s="153"/>
      <c r="H347" s="140"/>
      <c r="I347" s="140"/>
      <c r="K347" s="140"/>
    </row>
    <row r="348" spans="2:11" s="128" customFormat="1">
      <c r="B348" s="153"/>
      <c r="C348" s="153"/>
      <c r="H348" s="140"/>
      <c r="I348" s="140"/>
      <c r="K348" s="140"/>
    </row>
    <row r="349" spans="2:11" s="128" customFormat="1">
      <c r="B349" s="153"/>
      <c r="C349" s="153"/>
      <c r="H349" s="140"/>
      <c r="I349" s="140"/>
      <c r="K349" s="140"/>
    </row>
    <row r="350" spans="2:11" s="128" customFormat="1">
      <c r="B350" s="153"/>
      <c r="C350" s="153"/>
      <c r="H350" s="140"/>
      <c r="I350" s="140"/>
      <c r="K350" s="140"/>
    </row>
    <row r="351" spans="2:11" s="128" customFormat="1">
      <c r="B351" s="153"/>
      <c r="C351" s="153"/>
      <c r="H351" s="140"/>
      <c r="I351" s="140"/>
      <c r="K351" s="140"/>
    </row>
    <row r="352" spans="2:11" s="128" customFormat="1">
      <c r="B352" s="153"/>
      <c r="C352" s="153"/>
      <c r="H352" s="140"/>
      <c r="I352" s="140"/>
      <c r="K352" s="140"/>
    </row>
    <row r="353" spans="2:11" s="128" customFormat="1">
      <c r="B353" s="153"/>
      <c r="C353" s="153"/>
      <c r="H353" s="140"/>
      <c r="I353" s="140"/>
      <c r="K353" s="140"/>
    </row>
    <row r="354" spans="2:11" s="128" customFormat="1">
      <c r="B354" s="153"/>
      <c r="C354" s="153"/>
      <c r="H354" s="140"/>
      <c r="I354" s="140"/>
      <c r="K354" s="140"/>
    </row>
    <row r="355" spans="2:11" s="128" customFormat="1">
      <c r="B355" s="153"/>
      <c r="C355" s="153"/>
      <c r="H355" s="140"/>
      <c r="I355" s="140"/>
      <c r="K355" s="140"/>
    </row>
    <row r="356" spans="2:11" s="128" customFormat="1">
      <c r="B356" s="153"/>
      <c r="C356" s="153"/>
      <c r="H356" s="140"/>
      <c r="I356" s="140"/>
      <c r="K356" s="140"/>
    </row>
    <row r="357" spans="2:11" s="128" customFormat="1">
      <c r="B357" s="153"/>
      <c r="C357" s="153"/>
      <c r="H357" s="140"/>
      <c r="I357" s="140"/>
      <c r="K357" s="140"/>
    </row>
    <row r="358" spans="2:11" s="128" customFormat="1">
      <c r="B358" s="153"/>
      <c r="C358" s="153"/>
      <c r="H358" s="140"/>
      <c r="I358" s="140"/>
      <c r="K358" s="140"/>
    </row>
    <row r="359" spans="2:11" s="128" customFormat="1">
      <c r="B359" s="153"/>
      <c r="C359" s="153"/>
      <c r="H359" s="140"/>
      <c r="I359" s="140"/>
      <c r="K359" s="140"/>
    </row>
    <row r="360" spans="2:11" s="128" customFormat="1">
      <c r="B360" s="153"/>
      <c r="C360" s="153"/>
      <c r="H360" s="140"/>
      <c r="I360" s="140"/>
      <c r="K360" s="140"/>
    </row>
    <row r="361" spans="2:11" s="128" customFormat="1">
      <c r="B361" s="153"/>
      <c r="C361" s="153"/>
      <c r="H361" s="140"/>
      <c r="I361" s="140"/>
      <c r="K361" s="140"/>
    </row>
    <row r="362" spans="2:11" s="128" customFormat="1">
      <c r="B362" s="153"/>
      <c r="C362" s="153"/>
      <c r="H362" s="140"/>
      <c r="I362" s="140"/>
      <c r="K362" s="140"/>
    </row>
    <row r="363" spans="2:11" s="128" customFormat="1">
      <c r="B363" s="153"/>
      <c r="C363" s="153"/>
      <c r="H363" s="140"/>
      <c r="I363" s="140"/>
      <c r="K363" s="140"/>
    </row>
    <row r="364" spans="2:11" s="128" customFormat="1">
      <c r="B364" s="153"/>
      <c r="C364" s="153"/>
      <c r="H364" s="140"/>
      <c r="I364" s="140"/>
      <c r="K364" s="140"/>
    </row>
    <row r="365" spans="2:11" s="128" customFormat="1">
      <c r="B365" s="153"/>
      <c r="C365" s="153"/>
      <c r="H365" s="140"/>
      <c r="I365" s="140"/>
      <c r="K365" s="140"/>
    </row>
    <row r="366" spans="2:11" s="128" customFormat="1">
      <c r="B366" s="153"/>
      <c r="C366" s="153"/>
      <c r="H366" s="140"/>
      <c r="I366" s="140"/>
      <c r="K366" s="140"/>
    </row>
    <row r="367" spans="2:11" s="128" customFormat="1">
      <c r="B367" s="153"/>
      <c r="C367" s="153"/>
      <c r="H367" s="140"/>
      <c r="I367" s="140"/>
      <c r="K367" s="140"/>
    </row>
    <row r="368" spans="2:11" s="128" customFormat="1">
      <c r="B368" s="153"/>
      <c r="C368" s="153"/>
      <c r="H368" s="140"/>
      <c r="I368" s="140"/>
      <c r="K368" s="140"/>
    </row>
    <row r="369" spans="2:11" s="128" customFormat="1">
      <c r="B369" s="153"/>
      <c r="C369" s="153"/>
      <c r="H369" s="140"/>
      <c r="I369" s="140"/>
      <c r="K369" s="140"/>
    </row>
    <row r="370" spans="2:11" s="128" customFormat="1">
      <c r="B370" s="153"/>
      <c r="C370" s="153"/>
      <c r="H370" s="140"/>
      <c r="I370" s="140"/>
      <c r="K370" s="140"/>
    </row>
    <row r="371" spans="2:11" s="128" customFormat="1">
      <c r="B371" s="153"/>
      <c r="C371" s="153"/>
      <c r="H371" s="140"/>
      <c r="I371" s="140"/>
      <c r="K371" s="140"/>
    </row>
    <row r="372" spans="2:11" s="128" customFormat="1">
      <c r="B372" s="153"/>
      <c r="C372" s="153"/>
      <c r="H372" s="140"/>
      <c r="I372" s="140"/>
      <c r="K372" s="140"/>
    </row>
    <row r="373" spans="2:11" s="128" customFormat="1">
      <c r="B373" s="153"/>
      <c r="C373" s="153"/>
      <c r="H373" s="140"/>
      <c r="I373" s="140"/>
      <c r="K373" s="140"/>
    </row>
    <row r="374" spans="2:11" s="128" customFormat="1">
      <c r="B374" s="153"/>
      <c r="C374" s="153"/>
      <c r="H374" s="140"/>
      <c r="I374" s="140"/>
      <c r="K374" s="140"/>
    </row>
    <row r="375" spans="2:11" s="128" customFormat="1">
      <c r="B375" s="153"/>
      <c r="C375" s="153"/>
      <c r="H375" s="140"/>
      <c r="I375" s="140"/>
      <c r="K375" s="140"/>
    </row>
    <row r="376" spans="2:11" s="128" customFormat="1">
      <c r="B376" s="153"/>
      <c r="C376" s="153"/>
      <c r="H376" s="140"/>
      <c r="I376" s="140"/>
      <c r="K376" s="140"/>
    </row>
    <row r="377" spans="2:11" s="128" customFormat="1">
      <c r="B377" s="153"/>
      <c r="C377" s="153"/>
      <c r="H377" s="140"/>
      <c r="I377" s="140"/>
      <c r="K377" s="140"/>
    </row>
    <row r="378" spans="2:11" s="128" customFormat="1">
      <c r="B378" s="153"/>
      <c r="C378" s="153"/>
      <c r="H378" s="140"/>
      <c r="I378" s="140"/>
      <c r="K378" s="140"/>
    </row>
    <row r="379" spans="2:11" s="128" customFormat="1">
      <c r="B379" s="153"/>
      <c r="C379" s="153"/>
      <c r="H379" s="140"/>
      <c r="I379" s="140"/>
      <c r="K379" s="140"/>
    </row>
    <row r="380" spans="2:11" s="128" customFormat="1">
      <c r="B380" s="153"/>
      <c r="C380" s="153"/>
      <c r="H380" s="140"/>
      <c r="I380" s="140"/>
      <c r="K380" s="140"/>
    </row>
    <row r="381" spans="2:11" s="128" customFormat="1">
      <c r="B381" s="153"/>
      <c r="C381" s="153"/>
      <c r="H381" s="140"/>
      <c r="I381" s="140"/>
      <c r="K381" s="140"/>
    </row>
    <row r="382" spans="2:11" s="128" customFormat="1">
      <c r="B382" s="153"/>
      <c r="C382" s="153"/>
      <c r="H382" s="140"/>
      <c r="I382" s="140"/>
      <c r="K382" s="140"/>
    </row>
    <row r="383" spans="2:11" s="128" customFormat="1">
      <c r="B383" s="153"/>
      <c r="C383" s="153"/>
      <c r="H383" s="140"/>
      <c r="I383" s="140"/>
      <c r="K383" s="140"/>
    </row>
    <row r="384" spans="2:11" s="128" customFormat="1">
      <c r="B384" s="153"/>
      <c r="C384" s="153"/>
      <c r="H384" s="140"/>
      <c r="I384" s="140"/>
      <c r="K384" s="140"/>
    </row>
    <row r="385" spans="2:11" s="128" customFormat="1">
      <c r="B385" s="153"/>
      <c r="C385" s="153"/>
      <c r="H385" s="140"/>
      <c r="I385" s="140"/>
      <c r="K385" s="140"/>
    </row>
    <row r="386" spans="2:11" s="128" customFormat="1">
      <c r="B386" s="153"/>
      <c r="C386" s="153"/>
      <c r="H386" s="140"/>
      <c r="I386" s="140"/>
      <c r="K386" s="140"/>
    </row>
    <row r="387" spans="2:11" s="128" customFormat="1">
      <c r="B387" s="153"/>
      <c r="C387" s="153"/>
      <c r="H387" s="140"/>
      <c r="I387" s="140"/>
      <c r="K387" s="140"/>
    </row>
    <row r="388" spans="2:11" s="128" customFormat="1">
      <c r="B388" s="153"/>
      <c r="C388" s="153"/>
      <c r="H388" s="140"/>
      <c r="I388" s="140"/>
      <c r="K388" s="140"/>
    </row>
    <row r="389" spans="2:11" s="128" customFormat="1">
      <c r="B389" s="153"/>
      <c r="C389" s="153"/>
      <c r="H389" s="140"/>
      <c r="I389" s="140"/>
      <c r="K389" s="140"/>
    </row>
    <row r="390" spans="2:11" s="128" customFormat="1">
      <c r="B390" s="153"/>
      <c r="C390" s="153"/>
      <c r="H390" s="140"/>
      <c r="I390" s="140"/>
      <c r="K390" s="140"/>
    </row>
    <row r="391" spans="2:11" s="128" customFormat="1">
      <c r="B391" s="153"/>
      <c r="C391" s="153"/>
      <c r="H391" s="140"/>
      <c r="I391" s="140"/>
      <c r="K391" s="140"/>
    </row>
    <row r="392" spans="2:11" s="128" customFormat="1">
      <c r="B392" s="153"/>
      <c r="C392" s="153"/>
      <c r="H392" s="140"/>
      <c r="I392" s="140"/>
      <c r="K392" s="140"/>
    </row>
    <row r="393" spans="2:11" s="128" customFormat="1">
      <c r="B393" s="153"/>
      <c r="C393" s="153"/>
      <c r="H393" s="140"/>
      <c r="I393" s="140"/>
      <c r="K393" s="140"/>
    </row>
    <row r="394" spans="2:11" s="128" customFormat="1">
      <c r="B394" s="153"/>
      <c r="C394" s="153"/>
      <c r="H394" s="140"/>
      <c r="I394" s="140"/>
      <c r="K394" s="140"/>
    </row>
    <row r="395" spans="2:11" s="128" customFormat="1">
      <c r="B395" s="153"/>
      <c r="C395" s="153"/>
      <c r="H395" s="140"/>
      <c r="I395" s="140"/>
      <c r="K395" s="140"/>
    </row>
    <row r="396" spans="2:11" s="128" customFormat="1">
      <c r="B396" s="153"/>
      <c r="C396" s="153"/>
      <c r="H396" s="140"/>
      <c r="I396" s="140"/>
      <c r="K396" s="140"/>
    </row>
    <row r="397" spans="2:11" s="128" customFormat="1">
      <c r="B397" s="153"/>
      <c r="C397" s="153"/>
      <c r="H397" s="140"/>
      <c r="I397" s="140"/>
      <c r="K397" s="140"/>
    </row>
    <row r="398" spans="2:11" s="128" customFormat="1">
      <c r="B398" s="153"/>
      <c r="C398" s="153"/>
      <c r="H398" s="140"/>
      <c r="I398" s="140"/>
      <c r="K398" s="140"/>
    </row>
    <row r="399" spans="2:11" s="128" customFormat="1">
      <c r="B399" s="153"/>
      <c r="C399" s="153"/>
      <c r="H399" s="140"/>
      <c r="I399" s="140"/>
      <c r="K399" s="140"/>
    </row>
    <row r="400" spans="2:11" s="128" customFormat="1">
      <c r="B400" s="153"/>
      <c r="C400" s="153"/>
      <c r="H400" s="140"/>
      <c r="I400" s="140"/>
      <c r="K400" s="140"/>
    </row>
    <row r="401" spans="2:11" s="128" customFormat="1">
      <c r="B401" s="153"/>
      <c r="C401" s="153"/>
      <c r="H401" s="140"/>
      <c r="I401" s="140"/>
      <c r="K401" s="140"/>
    </row>
    <row r="402" spans="2:11" s="128" customFormat="1">
      <c r="B402" s="153"/>
      <c r="C402" s="153"/>
      <c r="H402" s="140"/>
      <c r="I402" s="140"/>
      <c r="K402" s="140"/>
    </row>
    <row r="403" spans="2:11" s="128" customFormat="1">
      <c r="B403" s="153"/>
      <c r="C403" s="153"/>
      <c r="H403" s="140"/>
      <c r="I403" s="140"/>
      <c r="K403" s="140"/>
    </row>
    <row r="404" spans="2:11" s="128" customFormat="1">
      <c r="B404" s="153"/>
      <c r="C404" s="153"/>
      <c r="H404" s="140"/>
      <c r="I404" s="140"/>
      <c r="K404" s="140"/>
    </row>
    <row r="405" spans="2:11" s="128" customFormat="1">
      <c r="B405" s="153"/>
      <c r="C405" s="153"/>
      <c r="H405" s="140"/>
      <c r="I405" s="140"/>
      <c r="K405" s="140"/>
    </row>
    <row r="406" spans="2:11" s="128" customFormat="1">
      <c r="B406" s="153"/>
      <c r="C406" s="153"/>
      <c r="H406" s="140"/>
      <c r="I406" s="140"/>
      <c r="K406" s="140"/>
    </row>
    <row r="407" spans="2:11" s="128" customFormat="1">
      <c r="B407" s="153"/>
      <c r="C407" s="153"/>
      <c r="H407" s="140"/>
      <c r="I407" s="140"/>
      <c r="K407" s="140"/>
    </row>
    <row r="408" spans="2:11" s="128" customFormat="1">
      <c r="B408" s="153"/>
      <c r="C408" s="153"/>
      <c r="H408" s="140"/>
      <c r="I408" s="140"/>
      <c r="K408" s="140"/>
    </row>
    <row r="409" spans="2:11" s="128" customFormat="1">
      <c r="B409" s="153"/>
      <c r="C409" s="153"/>
      <c r="H409" s="140"/>
      <c r="I409" s="140"/>
      <c r="K409" s="140"/>
    </row>
    <row r="410" spans="2:11" s="128" customFormat="1">
      <c r="B410" s="153"/>
      <c r="C410" s="153"/>
      <c r="H410" s="140"/>
      <c r="I410" s="140"/>
      <c r="K410" s="140"/>
    </row>
    <row r="411" spans="2:11" s="128" customFormat="1">
      <c r="B411" s="153"/>
      <c r="C411" s="153"/>
      <c r="H411" s="140"/>
      <c r="I411" s="140"/>
      <c r="K411" s="140"/>
    </row>
    <row r="412" spans="2:11" s="128" customFormat="1">
      <c r="B412" s="153"/>
      <c r="C412" s="153"/>
      <c r="H412" s="140"/>
      <c r="I412" s="140"/>
      <c r="K412" s="140"/>
    </row>
    <row r="413" spans="2:11" s="128" customFormat="1">
      <c r="B413" s="153"/>
      <c r="C413" s="153"/>
      <c r="H413" s="140"/>
      <c r="I413" s="140"/>
      <c r="K413" s="140"/>
    </row>
    <row r="414" spans="2:11" s="128" customFormat="1">
      <c r="B414" s="153"/>
      <c r="C414" s="153"/>
      <c r="H414" s="140"/>
      <c r="I414" s="140"/>
      <c r="K414" s="140"/>
    </row>
    <row r="415" spans="2:11" s="128" customFormat="1">
      <c r="B415" s="153"/>
      <c r="C415" s="153"/>
      <c r="H415" s="140"/>
      <c r="I415" s="140"/>
      <c r="K415" s="140"/>
    </row>
    <row r="416" spans="2:11" s="128" customFormat="1">
      <c r="B416" s="153"/>
      <c r="C416" s="153"/>
      <c r="H416" s="140"/>
      <c r="I416" s="140"/>
      <c r="K416" s="140"/>
    </row>
    <row r="417" spans="2:11" s="128" customFormat="1">
      <c r="B417" s="153"/>
      <c r="C417" s="153"/>
      <c r="H417" s="140"/>
      <c r="I417" s="140"/>
      <c r="K417" s="140"/>
    </row>
    <row r="418" spans="2:11" s="128" customFormat="1">
      <c r="B418" s="153"/>
      <c r="C418" s="153"/>
      <c r="H418" s="140"/>
      <c r="I418" s="140"/>
      <c r="K418" s="140"/>
    </row>
    <row r="419" spans="2:11" s="128" customFormat="1">
      <c r="B419" s="153"/>
      <c r="C419" s="153"/>
      <c r="H419" s="140"/>
      <c r="I419" s="140"/>
      <c r="K419" s="140"/>
    </row>
    <row r="420" spans="2:11" s="128" customFormat="1">
      <c r="B420" s="153"/>
      <c r="C420" s="153"/>
      <c r="H420" s="140"/>
      <c r="I420" s="140"/>
      <c r="K420" s="140"/>
    </row>
    <row r="421" spans="2:11" s="128" customFormat="1">
      <c r="B421" s="153"/>
      <c r="C421" s="153"/>
      <c r="H421" s="140"/>
      <c r="I421" s="140"/>
      <c r="K421" s="140"/>
    </row>
    <row r="422" spans="2:11" s="128" customFormat="1">
      <c r="B422" s="153"/>
      <c r="C422" s="153"/>
      <c r="H422" s="140"/>
      <c r="I422" s="140"/>
      <c r="K422" s="140"/>
    </row>
    <row r="423" spans="2:11" s="128" customFormat="1">
      <c r="B423" s="153"/>
      <c r="C423" s="153"/>
      <c r="H423" s="140"/>
      <c r="I423" s="140"/>
      <c r="K423" s="140"/>
    </row>
    <row r="424" spans="2:11" s="128" customFormat="1">
      <c r="B424" s="153"/>
      <c r="C424" s="153"/>
      <c r="H424" s="140"/>
      <c r="I424" s="140"/>
      <c r="K424" s="140"/>
    </row>
    <row r="425" spans="2:11" s="128" customFormat="1">
      <c r="B425" s="153"/>
      <c r="C425" s="153"/>
      <c r="H425" s="140"/>
      <c r="I425" s="140"/>
      <c r="K425" s="140"/>
    </row>
    <row r="426" spans="2:11" s="128" customFormat="1">
      <c r="B426" s="153"/>
      <c r="C426" s="153"/>
      <c r="H426" s="140"/>
      <c r="I426" s="140"/>
      <c r="K426" s="140"/>
    </row>
    <row r="427" spans="2:11" s="128" customFormat="1">
      <c r="B427" s="153"/>
      <c r="C427" s="153"/>
      <c r="H427" s="140"/>
      <c r="I427" s="140"/>
      <c r="K427" s="140"/>
    </row>
    <row r="428" spans="2:11" s="128" customFormat="1">
      <c r="B428" s="153"/>
      <c r="C428" s="153"/>
      <c r="H428" s="140"/>
      <c r="I428" s="140"/>
      <c r="K428" s="140"/>
    </row>
    <row r="429" spans="2:11" s="128" customFormat="1">
      <c r="B429" s="153"/>
      <c r="C429" s="153"/>
      <c r="H429" s="140"/>
      <c r="I429" s="140"/>
      <c r="K429" s="140"/>
    </row>
    <row r="430" spans="2:11" s="128" customFormat="1">
      <c r="B430" s="153"/>
      <c r="C430" s="153"/>
      <c r="H430" s="140"/>
      <c r="I430" s="140"/>
      <c r="K430" s="140"/>
    </row>
    <row r="431" spans="2:11" s="128" customFormat="1">
      <c r="B431" s="153"/>
      <c r="C431" s="153"/>
      <c r="H431" s="140"/>
      <c r="I431" s="140"/>
      <c r="K431" s="140"/>
    </row>
    <row r="432" spans="2:11" s="128" customFormat="1">
      <c r="B432" s="153"/>
      <c r="C432" s="153"/>
      <c r="H432" s="140"/>
      <c r="I432" s="140"/>
      <c r="K432" s="140"/>
    </row>
    <row r="433" spans="2:11" s="128" customFormat="1">
      <c r="B433" s="153"/>
      <c r="C433" s="153"/>
      <c r="H433" s="140"/>
      <c r="I433" s="140"/>
      <c r="K433" s="140"/>
    </row>
    <row r="434" spans="2:11" s="128" customFormat="1">
      <c r="B434" s="153"/>
      <c r="C434" s="153"/>
      <c r="H434" s="140"/>
      <c r="I434" s="140"/>
      <c r="K434" s="140"/>
    </row>
    <row r="435" spans="2:11" s="128" customFormat="1">
      <c r="B435" s="153"/>
      <c r="C435" s="153"/>
      <c r="H435" s="140"/>
      <c r="I435" s="140"/>
      <c r="K435" s="140"/>
    </row>
    <row r="436" spans="2:11" s="128" customFormat="1">
      <c r="B436" s="153"/>
      <c r="C436" s="153"/>
      <c r="H436" s="140"/>
      <c r="I436" s="140"/>
      <c r="K436" s="140"/>
    </row>
    <row r="437" spans="2:11" s="128" customFormat="1">
      <c r="B437" s="153"/>
      <c r="C437" s="153"/>
      <c r="H437" s="140"/>
      <c r="I437" s="140"/>
      <c r="K437" s="140"/>
    </row>
    <row r="438" spans="2:11" s="128" customFormat="1">
      <c r="B438" s="153"/>
      <c r="C438" s="153"/>
      <c r="H438" s="140"/>
      <c r="I438" s="140"/>
      <c r="K438" s="140"/>
    </row>
    <row r="439" spans="2:11" s="128" customFormat="1">
      <c r="B439" s="153"/>
      <c r="C439" s="153"/>
      <c r="H439" s="140"/>
      <c r="I439" s="140"/>
      <c r="K439" s="140"/>
    </row>
    <row r="440" spans="2:11" s="128" customFormat="1">
      <c r="B440" s="153"/>
      <c r="C440" s="153"/>
      <c r="H440" s="140"/>
      <c r="I440" s="140"/>
      <c r="K440" s="140"/>
    </row>
    <row r="441" spans="2:11" s="128" customFormat="1">
      <c r="B441" s="153"/>
      <c r="C441" s="153"/>
      <c r="H441" s="140"/>
      <c r="I441" s="140"/>
      <c r="K441" s="140"/>
    </row>
    <row r="442" spans="2:11" s="128" customFormat="1">
      <c r="B442" s="153"/>
      <c r="C442" s="153"/>
      <c r="H442" s="140"/>
      <c r="I442" s="140"/>
      <c r="K442" s="140"/>
    </row>
    <row r="443" spans="2:11" s="128" customFormat="1">
      <c r="B443" s="153"/>
      <c r="C443" s="153"/>
      <c r="H443" s="140"/>
      <c r="I443" s="140"/>
      <c r="K443" s="140"/>
    </row>
    <row r="444" spans="2:11" s="128" customFormat="1">
      <c r="B444" s="153"/>
      <c r="C444" s="153"/>
      <c r="H444" s="140"/>
      <c r="I444" s="140"/>
      <c r="K444" s="140"/>
    </row>
    <row r="445" spans="2:11" s="128" customFormat="1">
      <c r="B445" s="153"/>
      <c r="C445" s="153"/>
      <c r="H445" s="140"/>
      <c r="I445" s="140"/>
      <c r="K445" s="140"/>
    </row>
    <row r="446" spans="2:11" s="128" customFormat="1">
      <c r="B446" s="153"/>
      <c r="C446" s="153"/>
      <c r="H446" s="140"/>
      <c r="I446" s="140"/>
      <c r="K446" s="140"/>
    </row>
    <row r="447" spans="2:11" s="128" customFormat="1">
      <c r="B447" s="153"/>
      <c r="C447" s="153"/>
      <c r="H447" s="140"/>
      <c r="I447" s="140"/>
      <c r="K447" s="140"/>
    </row>
    <row r="448" spans="2:11" s="128" customFormat="1">
      <c r="B448" s="153"/>
      <c r="C448" s="153"/>
      <c r="H448" s="140"/>
      <c r="I448" s="140"/>
      <c r="K448" s="140"/>
    </row>
    <row r="449" spans="2:11" s="128" customFormat="1">
      <c r="B449" s="153"/>
      <c r="C449" s="153"/>
      <c r="H449" s="140"/>
      <c r="I449" s="140"/>
      <c r="K449" s="140"/>
    </row>
    <row r="450" spans="2:11" s="128" customFormat="1">
      <c r="B450" s="153"/>
      <c r="C450" s="153"/>
      <c r="H450" s="140"/>
      <c r="I450" s="140"/>
      <c r="K450" s="140"/>
    </row>
    <row r="451" spans="2:11" s="128" customFormat="1">
      <c r="B451" s="153"/>
      <c r="C451" s="153"/>
      <c r="H451" s="140"/>
      <c r="I451" s="140"/>
      <c r="K451" s="140"/>
    </row>
    <row r="452" spans="2:11" s="128" customFormat="1">
      <c r="B452" s="153"/>
      <c r="C452" s="153"/>
      <c r="H452" s="140"/>
      <c r="I452" s="140"/>
      <c r="K452" s="140"/>
    </row>
    <row r="453" spans="2:11" s="128" customFormat="1">
      <c r="B453" s="153"/>
      <c r="C453" s="153"/>
      <c r="H453" s="140"/>
      <c r="I453" s="140"/>
      <c r="K453" s="140"/>
    </row>
    <row r="454" spans="2:11" s="128" customFormat="1">
      <c r="B454" s="153"/>
      <c r="C454" s="153"/>
      <c r="H454" s="140"/>
      <c r="I454" s="140"/>
      <c r="K454" s="140"/>
    </row>
    <row r="455" spans="2:11" s="128" customFormat="1">
      <c r="B455" s="153"/>
      <c r="C455" s="153"/>
      <c r="H455" s="140"/>
      <c r="I455" s="140"/>
      <c r="K455" s="140"/>
    </row>
    <row r="456" spans="2:11" s="128" customFormat="1">
      <c r="B456" s="153"/>
      <c r="C456" s="153"/>
      <c r="H456" s="140"/>
      <c r="I456" s="140"/>
      <c r="K456" s="140"/>
    </row>
    <row r="457" spans="2:11" s="128" customFormat="1">
      <c r="B457" s="153"/>
      <c r="C457" s="153"/>
      <c r="H457" s="140"/>
      <c r="I457" s="140"/>
      <c r="K457" s="140"/>
    </row>
    <row r="458" spans="2:11" s="128" customFormat="1">
      <c r="B458" s="153"/>
      <c r="C458" s="153"/>
      <c r="H458" s="140"/>
      <c r="I458" s="140"/>
      <c r="K458" s="140"/>
    </row>
    <row r="459" spans="2:11" s="128" customFormat="1">
      <c r="B459" s="153"/>
      <c r="C459" s="153"/>
      <c r="H459" s="140"/>
      <c r="I459" s="140"/>
      <c r="K459" s="140"/>
    </row>
    <row r="460" spans="2:11" s="128" customFormat="1">
      <c r="B460" s="153"/>
      <c r="C460" s="153"/>
      <c r="H460" s="140"/>
      <c r="I460" s="140"/>
      <c r="K460" s="140"/>
    </row>
    <row r="461" spans="2:11" s="128" customFormat="1">
      <c r="B461" s="153"/>
      <c r="C461" s="153"/>
      <c r="H461" s="140"/>
      <c r="I461" s="140"/>
      <c r="K461" s="140"/>
    </row>
    <row r="462" spans="2:11" s="128" customFormat="1">
      <c r="B462" s="153"/>
      <c r="C462" s="153"/>
      <c r="H462" s="140"/>
      <c r="I462" s="140"/>
      <c r="K462" s="140"/>
    </row>
    <row r="463" spans="2:11" s="128" customFormat="1">
      <c r="B463" s="153"/>
      <c r="C463" s="153"/>
      <c r="H463" s="140"/>
      <c r="I463" s="140"/>
      <c r="K463" s="140"/>
    </row>
    <row r="464" spans="2:11" s="128" customFormat="1">
      <c r="B464" s="153"/>
      <c r="C464" s="153"/>
      <c r="H464" s="140"/>
      <c r="I464" s="140"/>
      <c r="K464" s="140"/>
    </row>
    <row r="465" spans="2:11" s="128" customFormat="1">
      <c r="B465" s="153"/>
      <c r="C465" s="153"/>
      <c r="H465" s="140"/>
      <c r="I465" s="140"/>
      <c r="K465" s="140"/>
    </row>
    <row r="466" spans="2:11" s="128" customFormat="1">
      <c r="B466" s="153"/>
      <c r="C466" s="153"/>
      <c r="H466" s="140"/>
      <c r="I466" s="140"/>
      <c r="K466" s="140"/>
    </row>
    <row r="467" spans="2:11" s="128" customFormat="1">
      <c r="B467" s="153"/>
      <c r="C467" s="153"/>
      <c r="H467" s="140"/>
      <c r="I467" s="140"/>
      <c r="K467" s="140"/>
    </row>
    <row r="468" spans="2:11" s="128" customFormat="1">
      <c r="B468" s="153"/>
      <c r="C468" s="153"/>
      <c r="H468" s="140"/>
      <c r="I468" s="140"/>
      <c r="K468" s="140"/>
    </row>
    <row r="469" spans="2:11" s="128" customFormat="1">
      <c r="B469" s="153"/>
      <c r="C469" s="153"/>
      <c r="H469" s="140"/>
      <c r="I469" s="140"/>
      <c r="K469" s="140"/>
    </row>
    <row r="470" spans="2:11" s="128" customFormat="1">
      <c r="B470" s="153"/>
      <c r="C470" s="153"/>
      <c r="H470" s="140"/>
      <c r="I470" s="140"/>
      <c r="K470" s="140"/>
    </row>
    <row r="471" spans="2:11" s="128" customFormat="1">
      <c r="B471" s="153"/>
      <c r="C471" s="153"/>
      <c r="H471" s="140"/>
      <c r="I471" s="140"/>
      <c r="K471" s="140"/>
    </row>
    <row r="472" spans="2:11" s="128" customFormat="1">
      <c r="B472" s="153"/>
      <c r="C472" s="153"/>
      <c r="H472" s="140"/>
      <c r="I472" s="140"/>
      <c r="K472" s="140"/>
    </row>
    <row r="473" spans="2:11" s="128" customFormat="1">
      <c r="B473" s="153"/>
      <c r="C473" s="153"/>
      <c r="H473" s="140"/>
      <c r="I473" s="140"/>
      <c r="K473" s="140"/>
    </row>
    <row r="474" spans="2:11" s="128" customFormat="1">
      <c r="B474" s="153"/>
      <c r="C474" s="153"/>
      <c r="H474" s="140"/>
      <c r="I474" s="140"/>
      <c r="K474" s="140"/>
    </row>
    <row r="475" spans="2:11" s="128" customFormat="1">
      <c r="B475" s="153"/>
      <c r="C475" s="153"/>
      <c r="H475" s="140"/>
      <c r="I475" s="140"/>
      <c r="K475" s="140"/>
    </row>
    <row r="476" spans="2:11" s="128" customFormat="1">
      <c r="B476" s="153"/>
      <c r="C476" s="153"/>
      <c r="H476" s="140"/>
      <c r="I476" s="140"/>
      <c r="K476" s="140"/>
    </row>
    <row r="477" spans="2:11" s="128" customFormat="1">
      <c r="B477" s="153"/>
      <c r="C477" s="153"/>
      <c r="H477" s="140"/>
      <c r="I477" s="140"/>
      <c r="K477" s="140"/>
    </row>
    <row r="478" spans="2:11" s="128" customFormat="1">
      <c r="B478" s="153"/>
      <c r="C478" s="153"/>
      <c r="H478" s="140"/>
      <c r="I478" s="140"/>
      <c r="K478" s="140"/>
    </row>
    <row r="479" spans="2:11" s="128" customFormat="1">
      <c r="B479" s="153"/>
      <c r="C479" s="153"/>
      <c r="H479" s="140"/>
      <c r="I479" s="140"/>
      <c r="K479" s="140"/>
    </row>
    <row r="480" spans="2:11" s="128" customFormat="1">
      <c r="B480" s="153"/>
      <c r="C480" s="153"/>
      <c r="H480" s="140"/>
      <c r="I480" s="140"/>
      <c r="K480" s="140"/>
    </row>
    <row r="481" spans="2:11" s="128" customFormat="1">
      <c r="B481" s="153"/>
      <c r="C481" s="153"/>
      <c r="H481" s="140"/>
      <c r="I481" s="140"/>
      <c r="K481" s="140"/>
    </row>
    <row r="482" spans="2:11" s="128" customFormat="1">
      <c r="B482" s="153"/>
      <c r="C482" s="153"/>
      <c r="H482" s="140"/>
      <c r="I482" s="140"/>
      <c r="K482" s="140"/>
    </row>
    <row r="483" spans="2:11" s="128" customFormat="1">
      <c r="B483" s="153"/>
      <c r="C483" s="153"/>
      <c r="H483" s="140"/>
      <c r="I483" s="140"/>
      <c r="K483" s="140"/>
    </row>
    <row r="484" spans="2:11" s="128" customFormat="1">
      <c r="B484" s="153"/>
      <c r="C484" s="153"/>
      <c r="H484" s="140"/>
      <c r="I484" s="140"/>
      <c r="K484" s="140"/>
    </row>
    <row r="485" spans="2:11" s="128" customFormat="1">
      <c r="B485" s="153"/>
      <c r="C485" s="153"/>
      <c r="H485" s="140"/>
      <c r="I485" s="140"/>
      <c r="K485" s="140"/>
    </row>
    <row r="486" spans="2:11" s="128" customFormat="1">
      <c r="B486" s="153"/>
      <c r="C486" s="153"/>
      <c r="H486" s="140"/>
      <c r="I486" s="140"/>
      <c r="K486" s="140"/>
    </row>
    <row r="487" spans="2:11" s="128" customFormat="1">
      <c r="B487" s="153"/>
      <c r="C487" s="153"/>
      <c r="H487" s="140"/>
      <c r="I487" s="140"/>
      <c r="K487" s="140"/>
    </row>
    <row r="488" spans="2:11" s="128" customFormat="1">
      <c r="B488" s="153"/>
      <c r="C488" s="153"/>
      <c r="H488" s="140"/>
      <c r="I488" s="140"/>
      <c r="K488" s="140"/>
    </row>
    <row r="489" spans="2:11" s="128" customFormat="1">
      <c r="B489" s="153"/>
      <c r="C489" s="153"/>
      <c r="H489" s="140"/>
      <c r="I489" s="140"/>
      <c r="K489" s="140"/>
    </row>
    <row r="490" spans="2:11" s="128" customFormat="1">
      <c r="B490" s="153"/>
      <c r="C490" s="153"/>
      <c r="H490" s="140"/>
      <c r="I490" s="140"/>
      <c r="K490" s="140"/>
    </row>
    <row r="491" spans="2:11" s="128" customFormat="1">
      <c r="B491" s="153"/>
      <c r="C491" s="153"/>
      <c r="H491" s="140"/>
      <c r="I491" s="140"/>
      <c r="K491" s="140"/>
    </row>
    <row r="492" spans="2:11" s="128" customFormat="1">
      <c r="B492" s="153"/>
      <c r="C492" s="153"/>
      <c r="H492" s="140"/>
      <c r="I492" s="140"/>
      <c r="K492" s="140"/>
    </row>
    <row r="493" spans="2:11" s="128" customFormat="1">
      <c r="B493" s="153"/>
      <c r="C493" s="153"/>
      <c r="H493" s="140"/>
      <c r="I493" s="140"/>
      <c r="K493" s="140"/>
    </row>
    <row r="494" spans="2:11" s="128" customFormat="1">
      <c r="B494" s="153"/>
      <c r="C494" s="153"/>
      <c r="H494" s="140"/>
      <c r="I494" s="140"/>
      <c r="K494" s="140"/>
    </row>
    <row r="495" spans="2:11" s="128" customFormat="1">
      <c r="B495" s="153"/>
      <c r="C495" s="153"/>
      <c r="H495" s="140"/>
      <c r="I495" s="140"/>
      <c r="K495" s="140"/>
    </row>
    <row r="496" spans="2:11" s="128" customFormat="1">
      <c r="B496" s="153"/>
      <c r="C496" s="153"/>
      <c r="H496" s="140"/>
      <c r="I496" s="140"/>
      <c r="K496" s="140"/>
    </row>
    <row r="497" spans="2:11" s="128" customFormat="1">
      <c r="B497" s="153"/>
      <c r="C497" s="153"/>
      <c r="H497" s="140"/>
      <c r="I497" s="140"/>
      <c r="K497" s="140"/>
    </row>
    <row r="498" spans="2:11" s="128" customFormat="1">
      <c r="B498" s="153"/>
      <c r="C498" s="153"/>
      <c r="H498" s="140"/>
      <c r="I498" s="140"/>
      <c r="K498" s="140"/>
    </row>
    <row r="499" spans="2:11" s="128" customFormat="1">
      <c r="B499" s="153"/>
      <c r="C499" s="153"/>
      <c r="H499" s="140"/>
      <c r="I499" s="140"/>
      <c r="K499" s="140"/>
    </row>
    <row r="500" spans="2:11" s="128" customFormat="1">
      <c r="B500" s="153"/>
      <c r="C500" s="153"/>
      <c r="H500" s="140"/>
      <c r="I500" s="140"/>
      <c r="K500" s="140"/>
    </row>
    <row r="501" spans="2:11" s="128" customFormat="1">
      <c r="B501" s="153"/>
      <c r="C501" s="153"/>
      <c r="H501" s="140"/>
      <c r="I501" s="140"/>
      <c r="K501" s="140"/>
    </row>
    <row r="502" spans="2:11" s="128" customFormat="1">
      <c r="B502" s="153"/>
      <c r="C502" s="153"/>
      <c r="H502" s="140"/>
      <c r="I502" s="140"/>
      <c r="K502" s="140"/>
    </row>
    <row r="503" spans="2:11" s="128" customFormat="1">
      <c r="B503" s="153"/>
      <c r="C503" s="153"/>
      <c r="H503" s="140"/>
      <c r="I503" s="140"/>
      <c r="K503" s="140"/>
    </row>
    <row r="504" spans="2:11" s="128" customFormat="1">
      <c r="B504" s="153"/>
      <c r="C504" s="153"/>
      <c r="H504" s="140"/>
      <c r="I504" s="140"/>
      <c r="K504" s="140"/>
    </row>
    <row r="505" spans="2:11" s="128" customFormat="1">
      <c r="B505" s="153"/>
      <c r="C505" s="153"/>
      <c r="H505" s="140"/>
      <c r="I505" s="140"/>
      <c r="K505" s="140"/>
    </row>
    <row r="506" spans="2:11" s="128" customFormat="1">
      <c r="B506" s="153"/>
      <c r="C506" s="153"/>
      <c r="H506" s="140"/>
      <c r="I506" s="140"/>
      <c r="K506" s="140"/>
    </row>
    <row r="507" spans="2:11" s="128" customFormat="1">
      <c r="B507" s="153"/>
      <c r="C507" s="153"/>
      <c r="H507" s="140"/>
      <c r="I507" s="140"/>
      <c r="K507" s="140"/>
    </row>
    <row r="508" spans="2:11" s="128" customFormat="1">
      <c r="B508" s="153"/>
      <c r="C508" s="153"/>
      <c r="H508" s="140"/>
      <c r="I508" s="140"/>
      <c r="K508" s="140"/>
    </row>
    <row r="509" spans="2:11" s="128" customFormat="1">
      <c r="B509" s="153"/>
      <c r="C509" s="153"/>
      <c r="H509" s="140"/>
      <c r="I509" s="140"/>
      <c r="K509" s="140"/>
    </row>
    <row r="510" spans="2:11" s="128" customFormat="1">
      <c r="B510" s="153"/>
      <c r="C510" s="153"/>
      <c r="H510" s="140"/>
      <c r="I510" s="140"/>
      <c r="K510" s="140"/>
    </row>
    <row r="511" spans="2:11" s="128" customFormat="1">
      <c r="B511" s="153"/>
      <c r="C511" s="153"/>
      <c r="H511" s="140"/>
      <c r="I511" s="140"/>
      <c r="K511" s="140"/>
    </row>
    <row r="512" spans="2:11" s="128" customFormat="1">
      <c r="B512" s="153"/>
      <c r="C512" s="153"/>
      <c r="H512" s="140"/>
      <c r="I512" s="140"/>
      <c r="K512" s="140"/>
    </row>
    <row r="513" spans="2:11" s="128" customFormat="1">
      <c r="B513" s="153"/>
      <c r="C513" s="153"/>
      <c r="H513" s="140"/>
      <c r="I513" s="140"/>
      <c r="K513" s="140"/>
    </row>
    <row r="514" spans="2:11" s="128" customFormat="1">
      <c r="B514" s="153"/>
      <c r="C514" s="153"/>
      <c r="H514" s="140"/>
      <c r="I514" s="140"/>
      <c r="K514" s="140"/>
    </row>
    <row r="515" spans="2:11" s="128" customFormat="1">
      <c r="B515" s="153"/>
      <c r="C515" s="153"/>
      <c r="H515" s="140"/>
      <c r="I515" s="140"/>
      <c r="K515" s="140"/>
    </row>
    <row r="516" spans="2:11" s="128" customFormat="1">
      <c r="B516" s="153"/>
      <c r="C516" s="153"/>
      <c r="H516" s="140"/>
      <c r="I516" s="140"/>
      <c r="K516" s="140"/>
    </row>
    <row r="517" spans="2:11" s="128" customFormat="1">
      <c r="B517" s="153"/>
      <c r="C517" s="153"/>
      <c r="H517" s="140"/>
      <c r="I517" s="140"/>
      <c r="K517" s="140"/>
    </row>
    <row r="518" spans="2:11" s="128" customFormat="1">
      <c r="B518" s="153"/>
      <c r="C518" s="153"/>
      <c r="H518" s="140"/>
      <c r="I518" s="140"/>
      <c r="K518" s="140"/>
    </row>
    <row r="519" spans="2:11" s="128" customFormat="1">
      <c r="B519" s="153"/>
      <c r="C519" s="153"/>
      <c r="H519" s="140"/>
      <c r="I519" s="140"/>
      <c r="K519" s="140"/>
    </row>
    <row r="520" spans="2:11" s="128" customFormat="1">
      <c r="B520" s="153"/>
      <c r="C520" s="153"/>
      <c r="H520" s="140"/>
      <c r="I520" s="140"/>
      <c r="K520" s="140"/>
    </row>
    <row r="521" spans="2:11" s="128" customFormat="1">
      <c r="B521" s="153"/>
      <c r="C521" s="153"/>
      <c r="H521" s="140"/>
      <c r="I521" s="140"/>
      <c r="K521" s="140"/>
    </row>
    <row r="522" spans="2:11" s="128" customFormat="1">
      <c r="B522" s="153"/>
      <c r="C522" s="153"/>
      <c r="H522" s="140"/>
      <c r="I522" s="140"/>
      <c r="K522" s="140"/>
    </row>
    <row r="523" spans="2:11" s="128" customFormat="1">
      <c r="B523" s="153"/>
      <c r="C523" s="153"/>
      <c r="H523" s="140"/>
      <c r="I523" s="140"/>
      <c r="K523" s="140"/>
    </row>
    <row r="524" spans="2:11" s="128" customFormat="1">
      <c r="B524" s="153"/>
      <c r="C524" s="153"/>
      <c r="H524" s="140"/>
      <c r="I524" s="140"/>
      <c r="K524" s="140"/>
    </row>
    <row r="525" spans="2:11" s="128" customFormat="1">
      <c r="B525" s="153"/>
      <c r="C525" s="153"/>
      <c r="H525" s="140"/>
      <c r="I525" s="140"/>
      <c r="K525" s="140"/>
    </row>
    <row r="526" spans="2:11" s="128" customFormat="1">
      <c r="B526" s="153"/>
      <c r="C526" s="153"/>
      <c r="H526" s="140"/>
      <c r="I526" s="140"/>
      <c r="K526" s="140"/>
    </row>
    <row r="527" spans="2:11" s="128" customFormat="1">
      <c r="B527" s="153"/>
      <c r="C527" s="153"/>
      <c r="H527" s="140"/>
      <c r="I527" s="140"/>
      <c r="K527" s="140"/>
    </row>
    <row r="528" spans="2:11" s="128" customFormat="1">
      <c r="B528" s="153"/>
      <c r="C528" s="153"/>
      <c r="H528" s="140"/>
      <c r="I528" s="140"/>
      <c r="K528" s="140"/>
    </row>
    <row r="529" spans="2:11" s="128" customFormat="1">
      <c r="B529" s="153"/>
      <c r="C529" s="153"/>
      <c r="H529" s="140"/>
      <c r="I529" s="140"/>
      <c r="K529" s="140"/>
    </row>
    <row r="530" spans="2:11" s="128" customFormat="1">
      <c r="B530" s="153"/>
      <c r="C530" s="153"/>
      <c r="H530" s="140"/>
      <c r="I530" s="140"/>
      <c r="K530" s="140"/>
    </row>
    <row r="531" spans="2:11" s="128" customFormat="1">
      <c r="B531" s="153"/>
      <c r="C531" s="153"/>
      <c r="H531" s="140"/>
      <c r="I531" s="140"/>
      <c r="K531" s="140"/>
    </row>
    <row r="532" spans="2:11" s="128" customFormat="1">
      <c r="B532" s="153"/>
      <c r="C532" s="153"/>
      <c r="H532" s="140"/>
      <c r="I532" s="140"/>
      <c r="K532" s="140"/>
    </row>
    <row r="533" spans="2:11" s="128" customFormat="1">
      <c r="B533" s="153"/>
      <c r="C533" s="153"/>
      <c r="H533" s="140"/>
      <c r="I533" s="140"/>
      <c r="K533" s="140"/>
    </row>
    <row r="534" spans="2:11" s="128" customFormat="1">
      <c r="B534" s="153"/>
      <c r="C534" s="153"/>
      <c r="H534" s="140"/>
      <c r="I534" s="140"/>
      <c r="K534" s="140"/>
    </row>
    <row r="535" spans="2:11" s="128" customFormat="1">
      <c r="B535" s="153"/>
      <c r="C535" s="153"/>
      <c r="H535" s="140"/>
      <c r="I535" s="140"/>
      <c r="K535" s="140"/>
    </row>
    <row r="536" spans="2:11" s="128" customFormat="1">
      <c r="B536" s="153"/>
      <c r="C536" s="153"/>
      <c r="H536" s="140"/>
      <c r="I536" s="140"/>
      <c r="K536" s="140"/>
    </row>
    <row r="537" spans="2:11" s="128" customFormat="1">
      <c r="B537" s="153"/>
      <c r="C537" s="153"/>
      <c r="H537" s="140"/>
      <c r="I537" s="140"/>
      <c r="K537" s="140"/>
    </row>
    <row r="538" spans="2:11" s="128" customFormat="1">
      <c r="B538" s="153"/>
      <c r="C538" s="153"/>
      <c r="H538" s="140"/>
      <c r="I538" s="140"/>
      <c r="K538" s="140"/>
    </row>
    <row r="539" spans="2:11" s="128" customFormat="1">
      <c r="B539" s="153"/>
      <c r="C539" s="153"/>
      <c r="H539" s="140"/>
      <c r="I539" s="140"/>
      <c r="K539" s="140"/>
    </row>
    <row r="540" spans="2:11" s="128" customFormat="1">
      <c r="B540" s="153"/>
      <c r="C540" s="153"/>
      <c r="H540" s="140"/>
      <c r="I540" s="140"/>
      <c r="K540" s="140"/>
    </row>
    <row r="541" spans="2:11" s="128" customFormat="1">
      <c r="B541" s="153"/>
      <c r="C541" s="153"/>
      <c r="H541" s="140"/>
      <c r="I541" s="140"/>
      <c r="K541" s="140"/>
    </row>
    <row r="542" spans="2:11" s="128" customFormat="1">
      <c r="B542" s="153"/>
      <c r="C542" s="153"/>
      <c r="H542" s="140"/>
      <c r="I542" s="140"/>
      <c r="K542" s="140"/>
    </row>
    <row r="543" spans="2:11" s="128" customFormat="1">
      <c r="B543" s="153"/>
      <c r="C543" s="153"/>
      <c r="H543" s="140"/>
      <c r="I543" s="140"/>
      <c r="K543" s="140"/>
    </row>
    <row r="544" spans="2:11" s="128" customFormat="1">
      <c r="B544" s="153"/>
      <c r="C544" s="153"/>
      <c r="H544" s="140"/>
      <c r="I544" s="140"/>
      <c r="K544" s="140"/>
    </row>
    <row r="545" spans="2:11" s="128" customFormat="1">
      <c r="B545" s="153"/>
      <c r="C545" s="153"/>
      <c r="H545" s="140"/>
      <c r="I545" s="140"/>
      <c r="K545" s="140"/>
    </row>
    <row r="546" spans="2:11" s="128" customFormat="1">
      <c r="B546" s="153"/>
      <c r="C546" s="153"/>
      <c r="H546" s="140"/>
      <c r="I546" s="140"/>
      <c r="K546" s="140"/>
    </row>
    <row r="547" spans="2:11" s="128" customFormat="1">
      <c r="B547" s="153"/>
      <c r="C547" s="153"/>
      <c r="H547" s="140"/>
      <c r="I547" s="140"/>
      <c r="K547" s="140"/>
    </row>
    <row r="548" spans="2:11" s="128" customFormat="1">
      <c r="B548" s="153"/>
      <c r="C548" s="153"/>
      <c r="H548" s="140"/>
      <c r="I548" s="140"/>
      <c r="K548" s="140"/>
    </row>
    <row r="549" spans="2:11" s="128" customFormat="1">
      <c r="B549" s="153"/>
      <c r="C549" s="153"/>
      <c r="H549" s="140"/>
      <c r="I549" s="140"/>
      <c r="K549" s="140"/>
    </row>
    <row r="550" spans="2:11" s="128" customFormat="1">
      <c r="B550" s="153"/>
      <c r="C550" s="153"/>
      <c r="H550" s="140"/>
      <c r="I550" s="140"/>
      <c r="K550" s="140"/>
    </row>
    <row r="551" spans="2:11" s="128" customFormat="1">
      <c r="B551" s="153"/>
      <c r="C551" s="153"/>
      <c r="H551" s="140"/>
      <c r="I551" s="140"/>
      <c r="K551" s="140"/>
    </row>
    <row r="552" spans="2:11" s="128" customFormat="1">
      <c r="B552" s="153"/>
      <c r="C552" s="153"/>
      <c r="H552" s="140"/>
      <c r="I552" s="140"/>
      <c r="K552" s="140"/>
    </row>
    <row r="553" spans="2:11" s="128" customFormat="1">
      <c r="B553" s="153"/>
      <c r="C553" s="153"/>
      <c r="H553" s="140"/>
      <c r="I553" s="140"/>
      <c r="K553" s="140"/>
    </row>
    <row r="554" spans="2:11" s="128" customFormat="1">
      <c r="B554" s="153"/>
      <c r="C554" s="153"/>
      <c r="H554" s="140"/>
      <c r="I554" s="140"/>
      <c r="K554" s="140"/>
    </row>
    <row r="555" spans="2:11" s="128" customFormat="1">
      <c r="B555" s="153"/>
      <c r="C555" s="153"/>
      <c r="H555" s="140"/>
      <c r="I555" s="140"/>
      <c r="K555" s="140"/>
    </row>
    <row r="556" spans="2:11" s="128" customFormat="1">
      <c r="B556" s="153"/>
      <c r="C556" s="153"/>
      <c r="H556" s="140"/>
      <c r="I556" s="140"/>
      <c r="K556" s="140"/>
    </row>
    <row r="557" spans="2:11" s="128" customFormat="1">
      <c r="B557" s="153"/>
      <c r="C557" s="153"/>
      <c r="H557" s="140"/>
      <c r="I557" s="140"/>
      <c r="K557" s="140"/>
    </row>
    <row r="558" spans="2:11" s="128" customFormat="1">
      <c r="B558" s="153"/>
      <c r="C558" s="153"/>
      <c r="H558" s="140"/>
      <c r="I558" s="140"/>
      <c r="K558" s="140"/>
    </row>
    <row r="559" spans="2:11" s="128" customFormat="1">
      <c r="B559" s="153"/>
      <c r="C559" s="153"/>
      <c r="H559" s="140"/>
      <c r="I559" s="140"/>
      <c r="K559" s="140"/>
    </row>
    <row r="560" spans="2:11" s="128" customFormat="1">
      <c r="B560" s="153"/>
      <c r="C560" s="153"/>
      <c r="H560" s="140"/>
      <c r="I560" s="140"/>
      <c r="K560" s="140"/>
    </row>
    <row r="561" spans="2:11" s="128" customFormat="1">
      <c r="B561" s="153"/>
      <c r="C561" s="153"/>
      <c r="H561" s="140"/>
      <c r="I561" s="140"/>
      <c r="K561" s="140"/>
    </row>
    <row r="562" spans="2:11" s="128" customFormat="1">
      <c r="B562" s="153"/>
      <c r="C562" s="153"/>
      <c r="H562" s="140"/>
      <c r="I562" s="140"/>
      <c r="K562" s="140"/>
    </row>
    <row r="563" spans="2:11" s="128" customFormat="1">
      <c r="B563" s="153"/>
      <c r="C563" s="153"/>
      <c r="H563" s="140"/>
      <c r="I563" s="140"/>
      <c r="K563" s="140"/>
    </row>
    <row r="564" spans="2:11" s="128" customFormat="1">
      <c r="B564" s="153"/>
      <c r="C564" s="153"/>
      <c r="H564" s="140"/>
      <c r="I564" s="140"/>
      <c r="K564" s="140"/>
    </row>
    <row r="565" spans="2:11" s="128" customFormat="1">
      <c r="B565" s="153"/>
      <c r="C565" s="153"/>
      <c r="H565" s="140"/>
      <c r="I565" s="140"/>
      <c r="K565" s="140"/>
    </row>
    <row r="566" spans="2:11" s="128" customFormat="1">
      <c r="B566" s="153"/>
      <c r="C566" s="153"/>
      <c r="H566" s="140"/>
      <c r="I566" s="140"/>
      <c r="K566" s="140"/>
    </row>
    <row r="567" spans="2:11" s="128" customFormat="1">
      <c r="B567" s="153"/>
      <c r="C567" s="153"/>
      <c r="H567" s="140"/>
      <c r="I567" s="140"/>
      <c r="K567" s="140"/>
    </row>
    <row r="568" spans="2:11" s="128" customFormat="1">
      <c r="B568" s="153"/>
      <c r="C568" s="153"/>
      <c r="H568" s="140"/>
      <c r="I568" s="140"/>
      <c r="K568" s="140"/>
    </row>
    <row r="569" spans="2:11" s="128" customFormat="1">
      <c r="B569" s="153"/>
      <c r="C569" s="153"/>
      <c r="H569" s="140"/>
      <c r="I569" s="140"/>
      <c r="K569" s="140"/>
    </row>
    <row r="570" spans="2:11" s="128" customFormat="1">
      <c r="B570" s="153"/>
      <c r="C570" s="153"/>
      <c r="H570" s="140"/>
      <c r="I570" s="140"/>
      <c r="K570" s="140"/>
    </row>
    <row r="571" spans="2:11" s="128" customFormat="1">
      <c r="B571" s="153"/>
      <c r="C571" s="153"/>
      <c r="H571" s="140"/>
      <c r="I571" s="140"/>
      <c r="K571" s="140"/>
    </row>
    <row r="572" spans="2:11" s="128" customFormat="1">
      <c r="B572" s="153"/>
      <c r="C572" s="153"/>
      <c r="H572" s="140"/>
      <c r="I572" s="140"/>
      <c r="K572" s="140"/>
    </row>
    <row r="573" spans="2:11" s="128" customFormat="1">
      <c r="B573" s="153"/>
      <c r="C573" s="153"/>
      <c r="H573" s="140"/>
      <c r="I573" s="140"/>
      <c r="K573" s="140"/>
    </row>
    <row r="574" spans="2:11" s="128" customFormat="1">
      <c r="B574" s="153"/>
      <c r="C574" s="153"/>
      <c r="H574" s="140"/>
      <c r="I574" s="140"/>
      <c r="K574" s="140"/>
    </row>
    <row r="575" spans="2:11" s="128" customFormat="1">
      <c r="B575" s="153"/>
      <c r="C575" s="153"/>
      <c r="H575" s="140"/>
      <c r="I575" s="140"/>
      <c r="K575" s="140"/>
    </row>
    <row r="576" spans="2:11" s="128" customFormat="1">
      <c r="B576" s="153"/>
      <c r="C576" s="153"/>
      <c r="H576" s="140"/>
      <c r="I576" s="140"/>
      <c r="K576" s="140"/>
    </row>
    <row r="577" spans="2:11" s="128" customFormat="1">
      <c r="B577" s="153"/>
      <c r="C577" s="153"/>
      <c r="H577" s="140"/>
      <c r="I577" s="140"/>
      <c r="K577" s="140"/>
    </row>
    <row r="578" spans="2:11" s="128" customFormat="1">
      <c r="B578" s="153"/>
      <c r="C578" s="153"/>
      <c r="H578" s="140"/>
      <c r="I578" s="140"/>
      <c r="K578" s="140"/>
    </row>
    <row r="579" spans="2:11" s="128" customFormat="1">
      <c r="B579" s="153"/>
      <c r="C579" s="153"/>
      <c r="H579" s="140"/>
      <c r="I579" s="140"/>
      <c r="K579" s="140"/>
    </row>
    <row r="580" spans="2:11" s="128" customFormat="1">
      <c r="B580" s="153"/>
      <c r="C580" s="153"/>
      <c r="H580" s="140"/>
      <c r="I580" s="140"/>
      <c r="K580" s="140"/>
    </row>
    <row r="581" spans="2:11" s="128" customFormat="1">
      <c r="B581" s="153"/>
      <c r="C581" s="153"/>
      <c r="H581" s="140"/>
      <c r="I581" s="140"/>
      <c r="K581" s="140"/>
    </row>
    <row r="582" spans="2:11" s="128" customFormat="1">
      <c r="B582" s="153"/>
      <c r="C582" s="153"/>
      <c r="H582" s="140"/>
      <c r="I582" s="140"/>
      <c r="K582" s="140"/>
    </row>
    <row r="583" spans="2:11" s="128" customFormat="1">
      <c r="B583" s="153"/>
      <c r="C583" s="153"/>
      <c r="H583" s="140"/>
      <c r="I583" s="140"/>
      <c r="K583" s="140"/>
    </row>
    <row r="584" spans="2:11" s="128" customFormat="1">
      <c r="B584" s="153"/>
      <c r="C584" s="153"/>
      <c r="H584" s="140"/>
      <c r="I584" s="140"/>
      <c r="K584" s="140"/>
    </row>
    <row r="585" spans="2:11" s="128" customFormat="1">
      <c r="B585" s="153"/>
      <c r="C585" s="153"/>
      <c r="H585" s="140"/>
      <c r="I585" s="140"/>
      <c r="K585" s="140"/>
    </row>
    <row r="586" spans="2:11" s="128" customFormat="1">
      <c r="B586" s="153"/>
      <c r="C586" s="153"/>
      <c r="H586" s="140"/>
      <c r="I586" s="140"/>
      <c r="K586" s="140"/>
    </row>
    <row r="587" spans="2:11" s="128" customFormat="1">
      <c r="B587" s="153"/>
      <c r="C587" s="153"/>
      <c r="H587" s="140"/>
      <c r="I587" s="140"/>
      <c r="K587" s="140"/>
    </row>
    <row r="588" spans="2:11" s="128" customFormat="1">
      <c r="B588" s="153"/>
      <c r="C588" s="153"/>
      <c r="H588" s="140"/>
      <c r="I588" s="140"/>
      <c r="K588" s="140"/>
    </row>
    <row r="589" spans="2:11" s="128" customFormat="1">
      <c r="B589" s="153"/>
      <c r="C589" s="153"/>
      <c r="H589" s="140"/>
      <c r="I589" s="140"/>
      <c r="K589" s="140"/>
    </row>
    <row r="590" spans="2:11" s="128" customFormat="1">
      <c r="B590" s="153"/>
      <c r="C590" s="153"/>
      <c r="H590" s="140"/>
      <c r="I590" s="140"/>
      <c r="K590" s="140"/>
    </row>
    <row r="591" spans="2:11" s="128" customFormat="1">
      <c r="B591" s="153"/>
      <c r="C591" s="153"/>
      <c r="H591" s="140"/>
      <c r="I591" s="140"/>
      <c r="K591" s="140"/>
    </row>
    <row r="592" spans="2:11" s="128" customFormat="1">
      <c r="B592" s="153"/>
      <c r="C592" s="153"/>
      <c r="H592" s="140"/>
      <c r="I592" s="140"/>
      <c r="K592" s="140"/>
    </row>
    <row r="593" spans="2:11" s="128" customFormat="1">
      <c r="B593" s="153"/>
      <c r="C593" s="153"/>
      <c r="H593" s="140"/>
      <c r="I593" s="140"/>
      <c r="K593" s="140"/>
    </row>
    <row r="594" spans="2:11" s="128" customFormat="1">
      <c r="B594" s="153"/>
      <c r="C594" s="153"/>
      <c r="H594" s="140"/>
      <c r="I594" s="140"/>
      <c r="K594" s="140"/>
    </row>
    <row r="595" spans="2:11" s="128" customFormat="1">
      <c r="B595" s="153"/>
      <c r="C595" s="153"/>
      <c r="H595" s="140"/>
      <c r="I595" s="140"/>
      <c r="K595" s="140"/>
    </row>
    <row r="596" spans="2:11" s="128" customFormat="1">
      <c r="B596" s="153"/>
      <c r="C596" s="153"/>
      <c r="H596" s="140"/>
      <c r="I596" s="140"/>
      <c r="K596" s="140"/>
    </row>
    <row r="597" spans="2:11" s="128" customFormat="1">
      <c r="B597" s="153"/>
      <c r="C597" s="153"/>
      <c r="H597" s="140"/>
      <c r="I597" s="140"/>
      <c r="K597" s="140"/>
    </row>
    <row r="598" spans="2:11" s="128" customFormat="1">
      <c r="B598" s="153"/>
      <c r="C598" s="153"/>
      <c r="H598" s="140"/>
      <c r="I598" s="140"/>
      <c r="K598" s="140"/>
    </row>
    <row r="599" spans="2:11" s="128" customFormat="1">
      <c r="B599" s="153"/>
      <c r="C599" s="153"/>
      <c r="H599" s="140"/>
      <c r="I599" s="140"/>
      <c r="K599" s="140"/>
    </row>
    <row r="600" spans="2:11" s="128" customFormat="1">
      <c r="B600" s="153"/>
      <c r="C600" s="153"/>
      <c r="H600" s="140"/>
      <c r="I600" s="140"/>
      <c r="K600" s="140"/>
    </row>
    <row r="601" spans="2:11" s="128" customFormat="1">
      <c r="B601" s="153"/>
      <c r="C601" s="153"/>
      <c r="H601" s="140"/>
      <c r="I601" s="140"/>
      <c r="K601" s="140"/>
    </row>
    <row r="602" spans="2:11" s="128" customFormat="1">
      <c r="B602" s="153"/>
      <c r="C602" s="153"/>
      <c r="H602" s="140"/>
      <c r="I602" s="140"/>
      <c r="K602" s="140"/>
    </row>
    <row r="603" spans="2:11" s="128" customFormat="1">
      <c r="B603" s="153"/>
      <c r="C603" s="153"/>
      <c r="H603" s="140"/>
      <c r="I603" s="140"/>
      <c r="K603" s="140"/>
    </row>
    <row r="604" spans="2:11" s="128" customFormat="1">
      <c r="B604" s="153"/>
      <c r="C604" s="153"/>
      <c r="H604" s="140"/>
      <c r="I604" s="140"/>
      <c r="K604" s="140"/>
    </row>
    <row r="605" spans="2:11" s="128" customFormat="1">
      <c r="B605" s="153"/>
      <c r="C605" s="153"/>
      <c r="H605" s="140"/>
      <c r="I605" s="140"/>
      <c r="K605" s="140"/>
    </row>
    <row r="606" spans="2:11" s="128" customFormat="1">
      <c r="B606" s="153"/>
      <c r="C606" s="153"/>
      <c r="H606" s="140"/>
      <c r="I606" s="140"/>
      <c r="K606" s="140"/>
    </row>
    <row r="607" spans="2:11" s="128" customFormat="1">
      <c r="B607" s="153"/>
      <c r="C607" s="153"/>
      <c r="H607" s="140"/>
      <c r="I607" s="140"/>
      <c r="K607" s="140"/>
    </row>
    <row r="608" spans="2:11" s="128" customFormat="1">
      <c r="B608" s="153"/>
      <c r="C608" s="153"/>
      <c r="H608" s="140"/>
      <c r="I608" s="140"/>
      <c r="K608" s="140"/>
    </row>
    <row r="609" spans="2:11" s="128" customFormat="1">
      <c r="B609" s="153"/>
      <c r="C609" s="153"/>
      <c r="H609" s="140"/>
      <c r="I609" s="140"/>
      <c r="K609" s="140"/>
    </row>
    <row r="610" spans="2:11" s="128" customFormat="1">
      <c r="B610" s="153"/>
      <c r="C610" s="153"/>
      <c r="H610" s="140"/>
      <c r="I610" s="140"/>
      <c r="K610" s="140"/>
    </row>
    <row r="611" spans="2:11" s="128" customFormat="1">
      <c r="B611" s="153"/>
      <c r="C611" s="153"/>
      <c r="H611" s="140"/>
      <c r="I611" s="140"/>
      <c r="K611" s="140"/>
    </row>
    <row r="612" spans="2:11" s="128" customFormat="1">
      <c r="B612" s="153"/>
      <c r="C612" s="153"/>
      <c r="H612" s="140"/>
      <c r="I612" s="140"/>
      <c r="K612" s="140"/>
    </row>
    <row r="613" spans="2:11" s="128" customFormat="1">
      <c r="B613" s="153"/>
      <c r="C613" s="153"/>
      <c r="H613" s="140"/>
      <c r="I613" s="140"/>
      <c r="K613" s="140"/>
    </row>
    <row r="614" spans="2:11" s="128" customFormat="1">
      <c r="B614" s="153"/>
      <c r="C614" s="153"/>
      <c r="H614" s="140"/>
      <c r="I614" s="140"/>
      <c r="K614" s="140"/>
    </row>
    <row r="615" spans="2:11" s="128" customFormat="1">
      <c r="B615" s="153"/>
      <c r="C615" s="153"/>
      <c r="H615" s="140"/>
      <c r="I615" s="140"/>
      <c r="K615" s="140"/>
    </row>
    <row r="616" spans="2:11" s="128" customFormat="1">
      <c r="B616" s="153"/>
      <c r="C616" s="153"/>
      <c r="H616" s="140"/>
      <c r="I616" s="140"/>
      <c r="K616" s="140"/>
    </row>
    <row r="617" spans="2:11" s="128" customFormat="1">
      <c r="B617" s="153"/>
      <c r="C617" s="153"/>
      <c r="H617" s="140"/>
      <c r="I617" s="140"/>
      <c r="K617" s="140"/>
    </row>
    <row r="618" spans="2:11" s="128" customFormat="1">
      <c r="B618" s="153"/>
      <c r="C618" s="153"/>
      <c r="H618" s="140"/>
      <c r="I618" s="140"/>
      <c r="K618" s="140"/>
    </row>
    <row r="619" spans="2:11" s="128" customFormat="1">
      <c r="B619" s="153"/>
      <c r="C619" s="153"/>
      <c r="H619" s="140"/>
      <c r="I619" s="140"/>
      <c r="K619" s="140"/>
    </row>
    <row r="620" spans="2:11" s="128" customFormat="1">
      <c r="B620" s="153"/>
      <c r="C620" s="153"/>
      <c r="H620" s="140"/>
      <c r="I620" s="140"/>
      <c r="K620" s="140"/>
    </row>
    <row r="621" spans="2:11" s="128" customFormat="1">
      <c r="B621" s="153"/>
      <c r="C621" s="153"/>
      <c r="H621" s="140"/>
      <c r="I621" s="140"/>
      <c r="K621" s="140"/>
    </row>
    <row r="622" spans="2:11" s="128" customFormat="1">
      <c r="B622" s="153"/>
      <c r="C622" s="153"/>
      <c r="H622" s="140"/>
      <c r="I622" s="140"/>
      <c r="K622" s="140"/>
    </row>
    <row r="623" spans="2:11" s="128" customFormat="1">
      <c r="B623" s="153"/>
      <c r="C623" s="153"/>
      <c r="H623" s="140"/>
      <c r="I623" s="140"/>
      <c r="K623" s="140"/>
    </row>
    <row r="624" spans="2:11" s="128" customFormat="1">
      <c r="B624" s="153"/>
      <c r="C624" s="153"/>
      <c r="H624" s="140"/>
      <c r="I624" s="140"/>
      <c r="K624" s="140"/>
    </row>
    <row r="625" spans="2:11" s="128" customFormat="1">
      <c r="B625" s="153"/>
      <c r="C625" s="153"/>
      <c r="H625" s="140"/>
      <c r="I625" s="140"/>
      <c r="K625" s="140"/>
    </row>
    <row r="626" spans="2:11" s="128" customFormat="1">
      <c r="B626" s="153"/>
      <c r="C626" s="153"/>
      <c r="H626" s="140"/>
      <c r="I626" s="140"/>
      <c r="K626" s="140"/>
    </row>
    <row r="627" spans="2:11" s="128" customFormat="1">
      <c r="B627" s="153"/>
      <c r="C627" s="153"/>
      <c r="H627" s="140"/>
      <c r="I627" s="140"/>
      <c r="K627" s="140"/>
    </row>
    <row r="628" spans="2:11" s="128" customFormat="1">
      <c r="B628" s="153"/>
      <c r="C628" s="153"/>
      <c r="H628" s="140"/>
      <c r="I628" s="140"/>
      <c r="K628" s="140"/>
    </row>
    <row r="629" spans="2:11" s="128" customFormat="1">
      <c r="B629" s="153"/>
      <c r="C629" s="153"/>
      <c r="H629" s="140"/>
      <c r="I629" s="140"/>
      <c r="K629" s="140"/>
    </row>
    <row r="630" spans="2:11" s="128" customFormat="1">
      <c r="B630" s="153"/>
      <c r="C630" s="153"/>
      <c r="H630" s="140"/>
      <c r="I630" s="140"/>
      <c r="K630" s="140"/>
    </row>
    <row r="631" spans="2:11" s="128" customFormat="1">
      <c r="B631" s="153"/>
      <c r="C631" s="153"/>
      <c r="H631" s="140"/>
      <c r="I631" s="140"/>
      <c r="K631" s="140"/>
    </row>
    <row r="632" spans="2:11" s="128" customFormat="1">
      <c r="B632" s="153"/>
      <c r="C632" s="153"/>
      <c r="H632" s="140"/>
      <c r="I632" s="140"/>
      <c r="K632" s="140"/>
    </row>
    <row r="633" spans="2:11" s="128" customFormat="1">
      <c r="B633" s="153"/>
      <c r="C633" s="153"/>
      <c r="H633" s="140"/>
      <c r="I633" s="140"/>
      <c r="K633" s="140"/>
    </row>
    <row r="634" spans="2:11" s="128" customFormat="1">
      <c r="B634" s="153"/>
      <c r="C634" s="153"/>
      <c r="H634" s="140"/>
      <c r="I634" s="140"/>
      <c r="K634" s="140"/>
    </row>
    <row r="635" spans="2:11" s="128" customFormat="1">
      <c r="B635" s="153"/>
      <c r="C635" s="153"/>
      <c r="H635" s="140"/>
      <c r="I635" s="140"/>
      <c r="K635" s="140"/>
    </row>
    <row r="636" spans="2:11" s="128" customFormat="1">
      <c r="B636" s="153"/>
      <c r="C636" s="153"/>
      <c r="H636" s="140"/>
      <c r="I636" s="140"/>
      <c r="K636" s="140"/>
    </row>
    <row r="637" spans="2:11" s="128" customFormat="1">
      <c r="B637" s="153"/>
      <c r="C637" s="153"/>
      <c r="H637" s="140"/>
      <c r="I637" s="140"/>
      <c r="K637" s="140"/>
    </row>
    <row r="638" spans="2:11" s="128" customFormat="1">
      <c r="B638" s="153"/>
      <c r="C638" s="153"/>
      <c r="H638" s="140"/>
      <c r="I638" s="140"/>
      <c r="K638" s="140"/>
    </row>
    <row r="639" spans="2:11" s="128" customFormat="1">
      <c r="B639" s="153"/>
      <c r="C639" s="153"/>
      <c r="H639" s="140"/>
      <c r="I639" s="140"/>
      <c r="K639" s="140"/>
    </row>
    <row r="640" spans="2:11" s="128" customFormat="1">
      <c r="B640" s="153"/>
      <c r="C640" s="153"/>
      <c r="H640" s="140"/>
      <c r="I640" s="140"/>
      <c r="K640" s="140"/>
    </row>
    <row r="641" spans="2:11" s="128" customFormat="1">
      <c r="B641" s="153"/>
      <c r="C641" s="153"/>
      <c r="H641" s="140"/>
      <c r="I641" s="140"/>
      <c r="K641" s="140"/>
    </row>
    <row r="642" spans="2:11" s="128" customFormat="1">
      <c r="B642" s="153"/>
      <c r="C642" s="153"/>
      <c r="H642" s="140"/>
      <c r="I642" s="140"/>
      <c r="K642" s="140"/>
    </row>
    <row r="643" spans="2:11" s="128" customFormat="1">
      <c r="B643" s="153"/>
      <c r="C643" s="153"/>
      <c r="H643" s="140"/>
      <c r="I643" s="140"/>
      <c r="K643" s="140"/>
    </row>
    <row r="644" spans="2:11" s="128" customFormat="1">
      <c r="B644" s="153"/>
      <c r="C644" s="153"/>
      <c r="H644" s="140"/>
      <c r="I644" s="140"/>
      <c r="K644" s="140"/>
    </row>
    <row r="645" spans="2:11" s="128" customFormat="1">
      <c r="B645" s="153"/>
      <c r="C645" s="153"/>
      <c r="H645" s="140"/>
      <c r="I645" s="140"/>
      <c r="K645" s="140"/>
    </row>
    <row r="646" spans="2:11" s="128" customFormat="1">
      <c r="B646" s="153"/>
      <c r="C646" s="153"/>
      <c r="H646" s="140"/>
      <c r="I646" s="140"/>
      <c r="K646" s="140"/>
    </row>
    <row r="647" spans="2:11" s="128" customFormat="1">
      <c r="B647" s="153"/>
      <c r="C647" s="153"/>
      <c r="H647" s="140"/>
      <c r="I647" s="140"/>
      <c r="K647" s="140"/>
    </row>
    <row r="648" spans="2:11" s="128" customFormat="1">
      <c r="B648" s="153"/>
      <c r="C648" s="153"/>
      <c r="H648" s="140"/>
      <c r="I648" s="140"/>
      <c r="K648" s="140"/>
    </row>
    <row r="649" spans="2:11" s="128" customFormat="1">
      <c r="B649" s="153"/>
      <c r="C649" s="153"/>
      <c r="H649" s="140"/>
      <c r="I649" s="140"/>
      <c r="K649" s="140"/>
    </row>
    <row r="650" spans="2:11" s="128" customFormat="1">
      <c r="B650" s="153"/>
      <c r="C650" s="153"/>
      <c r="H650" s="140"/>
      <c r="I650" s="140"/>
      <c r="K650" s="140"/>
    </row>
    <row r="651" spans="2:11" s="128" customFormat="1">
      <c r="B651" s="153"/>
      <c r="C651" s="153"/>
      <c r="H651" s="140"/>
      <c r="I651" s="140"/>
      <c r="K651" s="140"/>
    </row>
    <row r="652" spans="2:11" s="128" customFormat="1">
      <c r="B652" s="153"/>
      <c r="C652" s="153"/>
      <c r="H652" s="140"/>
      <c r="I652" s="140"/>
      <c r="K652" s="140"/>
    </row>
    <row r="653" spans="2:11" s="128" customFormat="1">
      <c r="B653" s="153"/>
      <c r="C653" s="153"/>
      <c r="H653" s="140"/>
      <c r="I653" s="140"/>
      <c r="K653" s="140"/>
    </row>
    <row r="654" spans="2:11" s="128" customFormat="1">
      <c r="B654" s="153"/>
      <c r="C654" s="153"/>
      <c r="H654" s="140"/>
      <c r="I654" s="140"/>
      <c r="K654" s="140"/>
    </row>
    <row r="655" spans="2:11" s="128" customFormat="1">
      <c r="B655" s="153"/>
      <c r="C655" s="153"/>
      <c r="H655" s="140"/>
      <c r="I655" s="140"/>
      <c r="K655" s="140"/>
    </row>
    <row r="656" spans="2:11" s="128" customFormat="1">
      <c r="B656" s="153"/>
      <c r="C656" s="153"/>
      <c r="H656" s="140"/>
      <c r="I656" s="140"/>
      <c r="K656" s="140"/>
    </row>
    <row r="657" spans="2:11" s="128" customFormat="1">
      <c r="B657" s="153"/>
      <c r="C657" s="153"/>
      <c r="H657" s="140"/>
      <c r="I657" s="140"/>
      <c r="K657" s="140"/>
    </row>
    <row r="658" spans="2:11" s="128" customFormat="1">
      <c r="B658" s="153"/>
      <c r="C658" s="153"/>
      <c r="H658" s="140"/>
      <c r="I658" s="140"/>
      <c r="K658" s="140"/>
    </row>
    <row r="659" spans="2:11" s="128" customFormat="1">
      <c r="B659" s="153"/>
      <c r="C659" s="153"/>
      <c r="H659" s="140"/>
      <c r="I659" s="140"/>
      <c r="K659" s="140"/>
    </row>
    <row r="660" spans="2:11" s="128" customFormat="1">
      <c r="B660" s="153"/>
      <c r="C660" s="153"/>
      <c r="H660" s="140"/>
      <c r="I660" s="140"/>
      <c r="K660" s="140"/>
    </row>
    <row r="661" spans="2:11" s="128" customFormat="1">
      <c r="B661" s="153"/>
      <c r="C661" s="153"/>
      <c r="H661" s="140"/>
      <c r="I661" s="140"/>
      <c r="K661" s="140"/>
    </row>
    <row r="662" spans="2:11" s="128" customFormat="1">
      <c r="B662" s="153"/>
      <c r="C662" s="153"/>
      <c r="H662" s="140"/>
      <c r="I662" s="140"/>
      <c r="K662" s="140"/>
    </row>
    <row r="663" spans="2:11" s="128" customFormat="1">
      <c r="B663" s="153"/>
      <c r="C663" s="153"/>
      <c r="H663" s="140"/>
      <c r="I663" s="140"/>
      <c r="K663" s="140"/>
    </row>
    <row r="664" spans="2:11" s="128" customFormat="1">
      <c r="B664" s="153"/>
      <c r="C664" s="153"/>
      <c r="H664" s="140"/>
      <c r="I664" s="140"/>
      <c r="K664" s="140"/>
    </row>
    <row r="665" spans="2:11" s="128" customFormat="1">
      <c r="B665" s="153"/>
      <c r="C665" s="153"/>
      <c r="H665" s="140"/>
      <c r="I665" s="140"/>
      <c r="K665" s="140"/>
    </row>
    <row r="666" spans="2:11" s="128" customFormat="1">
      <c r="B666" s="153"/>
      <c r="C666" s="153"/>
      <c r="H666" s="140"/>
      <c r="I666" s="140"/>
      <c r="K666" s="140"/>
    </row>
    <row r="667" spans="2:11" s="128" customFormat="1">
      <c r="B667" s="153"/>
      <c r="C667" s="153"/>
      <c r="H667" s="140"/>
      <c r="I667" s="140"/>
      <c r="K667" s="140"/>
    </row>
    <row r="668" spans="2:11" s="128" customFormat="1">
      <c r="B668" s="153"/>
      <c r="C668" s="153"/>
      <c r="H668" s="140"/>
      <c r="I668" s="140"/>
      <c r="K668" s="140"/>
    </row>
    <row r="669" spans="2:11" s="128" customFormat="1">
      <c r="B669" s="153"/>
      <c r="C669" s="153"/>
      <c r="H669" s="140"/>
      <c r="I669" s="140"/>
      <c r="K669" s="140"/>
    </row>
    <row r="670" spans="2:11" s="128" customFormat="1">
      <c r="B670" s="153"/>
      <c r="C670" s="153"/>
      <c r="H670" s="140"/>
      <c r="I670" s="140"/>
      <c r="K670" s="140"/>
    </row>
    <row r="671" spans="2:11" s="128" customFormat="1">
      <c r="B671" s="153"/>
      <c r="C671" s="153"/>
      <c r="H671" s="140"/>
      <c r="I671" s="140"/>
      <c r="K671" s="140"/>
    </row>
    <row r="672" spans="2:11" s="128" customFormat="1">
      <c r="B672" s="153"/>
      <c r="C672" s="153"/>
      <c r="H672" s="140"/>
      <c r="I672" s="140"/>
      <c r="K672" s="140"/>
    </row>
    <row r="673" spans="2:11" s="128" customFormat="1">
      <c r="B673" s="153"/>
      <c r="C673" s="153"/>
      <c r="H673" s="140"/>
      <c r="I673" s="140"/>
      <c r="K673" s="140"/>
    </row>
    <row r="674" spans="2:11" s="128" customFormat="1">
      <c r="B674" s="153"/>
      <c r="C674" s="153"/>
      <c r="H674" s="140"/>
      <c r="I674" s="140"/>
      <c r="K674" s="140"/>
    </row>
    <row r="675" spans="2:11" s="128" customFormat="1">
      <c r="B675" s="153"/>
      <c r="C675" s="153"/>
      <c r="H675" s="140"/>
      <c r="I675" s="140"/>
      <c r="K675" s="140"/>
    </row>
    <row r="676" spans="2:11" s="128" customFormat="1">
      <c r="B676" s="153"/>
      <c r="C676" s="153"/>
      <c r="H676" s="140"/>
      <c r="I676" s="140"/>
      <c r="K676" s="140"/>
    </row>
    <row r="677" spans="2:11" s="128" customFormat="1">
      <c r="B677" s="153"/>
      <c r="C677" s="153"/>
      <c r="H677" s="140"/>
      <c r="I677" s="140"/>
      <c r="K677" s="140"/>
    </row>
    <row r="678" spans="2:11" s="128" customFormat="1">
      <c r="B678" s="153"/>
      <c r="C678" s="153"/>
      <c r="H678" s="140"/>
      <c r="I678" s="140"/>
      <c r="K678" s="140"/>
    </row>
    <row r="679" spans="2:11" s="128" customFormat="1">
      <c r="B679" s="153"/>
      <c r="C679" s="153"/>
      <c r="H679" s="140"/>
      <c r="I679" s="140"/>
      <c r="K679" s="140"/>
    </row>
    <row r="680" spans="2:11" s="128" customFormat="1">
      <c r="B680" s="153"/>
      <c r="C680" s="153"/>
      <c r="H680" s="140"/>
      <c r="I680" s="140"/>
      <c r="K680" s="140"/>
    </row>
    <row r="681" spans="2:11" s="128" customFormat="1">
      <c r="B681" s="153"/>
      <c r="C681" s="153"/>
      <c r="H681" s="140"/>
      <c r="I681" s="140"/>
      <c r="K681" s="140"/>
    </row>
    <row r="682" spans="2:11" s="128" customFormat="1">
      <c r="B682" s="153"/>
      <c r="C682" s="153"/>
      <c r="H682" s="140"/>
      <c r="I682" s="140"/>
      <c r="K682" s="140"/>
    </row>
    <row r="683" spans="2:11" s="128" customFormat="1">
      <c r="B683" s="153"/>
      <c r="C683" s="153"/>
      <c r="H683" s="140"/>
      <c r="I683" s="140"/>
      <c r="K683" s="140"/>
    </row>
    <row r="684" spans="2:11" s="128" customFormat="1">
      <c r="B684" s="153"/>
      <c r="C684" s="153"/>
      <c r="H684" s="140"/>
      <c r="I684" s="140"/>
      <c r="K684" s="140"/>
    </row>
    <row r="685" spans="2:11" s="128" customFormat="1">
      <c r="B685" s="153"/>
      <c r="C685" s="153"/>
      <c r="H685" s="140"/>
      <c r="I685" s="140"/>
      <c r="K685" s="140"/>
    </row>
    <row r="686" spans="2:11" s="128" customFormat="1">
      <c r="B686" s="153"/>
      <c r="C686" s="153"/>
      <c r="H686" s="140"/>
      <c r="I686" s="140"/>
      <c r="K686" s="140"/>
    </row>
    <row r="687" spans="2:11" s="128" customFormat="1">
      <c r="B687" s="153"/>
      <c r="C687" s="153"/>
      <c r="H687" s="140"/>
      <c r="I687" s="140"/>
      <c r="K687" s="140"/>
    </row>
    <row r="688" spans="2:11" s="128" customFormat="1">
      <c r="B688" s="153"/>
      <c r="C688" s="153"/>
      <c r="H688" s="140"/>
      <c r="I688" s="140"/>
      <c r="K688" s="140"/>
    </row>
    <row r="689" spans="2:11" s="128" customFormat="1">
      <c r="B689" s="153"/>
      <c r="C689" s="153"/>
      <c r="H689" s="140"/>
      <c r="I689" s="140"/>
      <c r="K689" s="140"/>
    </row>
    <row r="690" spans="2:11" s="128" customFormat="1">
      <c r="B690" s="153"/>
      <c r="C690" s="153"/>
      <c r="H690" s="140"/>
      <c r="I690" s="140"/>
      <c r="K690" s="140"/>
    </row>
    <row r="691" spans="2:11" s="128" customFormat="1">
      <c r="B691" s="153"/>
      <c r="C691" s="153"/>
      <c r="H691" s="140"/>
      <c r="I691" s="140"/>
      <c r="K691" s="140"/>
    </row>
    <row r="692" spans="2:11" s="128" customFormat="1">
      <c r="B692" s="153"/>
      <c r="C692" s="153"/>
      <c r="H692" s="140"/>
      <c r="I692" s="140"/>
      <c r="K692" s="140"/>
    </row>
    <row r="693" spans="2:11" s="128" customFormat="1">
      <c r="B693" s="153"/>
      <c r="C693" s="153"/>
      <c r="H693" s="140"/>
      <c r="I693" s="140"/>
      <c r="K693" s="140"/>
    </row>
    <row r="694" spans="2:11" s="128" customFormat="1">
      <c r="B694" s="153"/>
      <c r="C694" s="153"/>
      <c r="H694" s="140"/>
      <c r="I694" s="140"/>
      <c r="K694" s="140"/>
    </row>
    <row r="695" spans="2:11" s="128" customFormat="1">
      <c r="B695" s="153"/>
      <c r="C695" s="153"/>
      <c r="H695" s="140"/>
      <c r="I695" s="140"/>
      <c r="K695" s="140"/>
    </row>
    <row r="696" spans="2:11" s="128" customFormat="1">
      <c r="B696" s="153"/>
      <c r="C696" s="153"/>
      <c r="H696" s="140"/>
      <c r="I696" s="140"/>
      <c r="K696" s="140"/>
    </row>
    <row r="697" spans="2:11" s="128" customFormat="1">
      <c r="B697" s="153"/>
      <c r="C697" s="153"/>
      <c r="H697" s="140"/>
      <c r="I697" s="140"/>
      <c r="K697" s="140"/>
    </row>
    <row r="698" spans="2:11" s="128" customFormat="1">
      <c r="B698" s="153"/>
      <c r="C698" s="153"/>
      <c r="H698" s="140"/>
      <c r="I698" s="140"/>
      <c r="K698" s="140"/>
    </row>
    <row r="699" spans="2:11" s="128" customFormat="1">
      <c r="B699" s="153"/>
      <c r="C699" s="153"/>
      <c r="H699" s="140"/>
      <c r="I699" s="140"/>
      <c r="K699" s="140"/>
    </row>
    <row r="700" spans="2:11" s="128" customFormat="1">
      <c r="B700" s="153"/>
      <c r="C700" s="153"/>
      <c r="H700" s="140"/>
      <c r="I700" s="140"/>
      <c r="K700" s="140"/>
    </row>
    <row r="701" spans="2:11" s="128" customFormat="1">
      <c r="B701" s="153"/>
      <c r="C701" s="153"/>
      <c r="H701" s="140"/>
      <c r="I701" s="140"/>
      <c r="K701" s="140"/>
    </row>
    <row r="702" spans="2:11" s="128" customFormat="1">
      <c r="B702" s="153"/>
      <c r="C702" s="153"/>
      <c r="H702" s="140"/>
      <c r="I702" s="140"/>
      <c r="K702" s="140"/>
    </row>
    <row r="703" spans="2:11" s="128" customFormat="1">
      <c r="B703" s="153"/>
      <c r="C703" s="153"/>
      <c r="H703" s="140"/>
      <c r="I703" s="140"/>
      <c r="K703" s="140"/>
    </row>
    <row r="704" spans="2:11" s="128" customFormat="1">
      <c r="B704" s="153"/>
      <c r="C704" s="153"/>
      <c r="H704" s="140"/>
      <c r="I704" s="140"/>
      <c r="K704" s="140"/>
    </row>
    <row r="705" spans="2:11" s="128" customFormat="1">
      <c r="B705" s="153"/>
      <c r="C705" s="153"/>
      <c r="H705" s="140"/>
      <c r="I705" s="140"/>
      <c r="K705" s="140"/>
    </row>
    <row r="706" spans="2:11" s="128" customFormat="1">
      <c r="B706" s="153"/>
      <c r="C706" s="153"/>
      <c r="H706" s="140"/>
      <c r="I706" s="140"/>
      <c r="K706" s="140"/>
    </row>
    <row r="707" spans="2:11" s="128" customFormat="1">
      <c r="B707" s="153"/>
      <c r="C707" s="153"/>
      <c r="H707" s="140"/>
      <c r="I707" s="140"/>
      <c r="K707" s="140"/>
    </row>
    <row r="708" spans="2:11" s="128" customFormat="1">
      <c r="B708" s="153"/>
      <c r="C708" s="153"/>
      <c r="H708" s="140"/>
      <c r="I708" s="140"/>
      <c r="K708" s="140"/>
    </row>
    <row r="709" spans="2:11" s="128" customFormat="1">
      <c r="B709" s="153"/>
      <c r="C709" s="153"/>
      <c r="H709" s="140"/>
      <c r="I709" s="140"/>
      <c r="K709" s="140"/>
    </row>
    <row r="710" spans="2:11" s="128" customFormat="1">
      <c r="B710" s="153"/>
      <c r="C710" s="153"/>
      <c r="H710" s="140"/>
      <c r="I710" s="140"/>
      <c r="K710" s="140"/>
    </row>
    <row r="711" spans="2:11" s="128" customFormat="1">
      <c r="B711" s="153"/>
      <c r="C711" s="153"/>
      <c r="H711" s="140"/>
      <c r="I711" s="140"/>
      <c r="K711" s="140"/>
    </row>
    <row r="712" spans="2:11" s="128" customFormat="1">
      <c r="B712" s="153"/>
      <c r="C712" s="153"/>
      <c r="H712" s="140"/>
      <c r="I712" s="140"/>
      <c r="K712" s="140"/>
    </row>
    <row r="713" spans="2:11" s="128" customFormat="1">
      <c r="B713" s="153"/>
      <c r="C713" s="153"/>
      <c r="H713" s="140"/>
      <c r="I713" s="140"/>
      <c r="K713" s="140"/>
    </row>
    <row r="714" spans="2:11" s="128" customFormat="1">
      <c r="B714" s="153"/>
      <c r="C714" s="153"/>
      <c r="H714" s="140"/>
      <c r="I714" s="140"/>
      <c r="K714" s="140"/>
    </row>
    <row r="715" spans="2:11" s="128" customFormat="1">
      <c r="B715" s="153"/>
      <c r="C715" s="153"/>
      <c r="H715" s="140"/>
      <c r="I715" s="140"/>
      <c r="K715" s="140"/>
    </row>
    <row r="716" spans="2:11" s="128" customFormat="1">
      <c r="B716" s="153"/>
      <c r="C716" s="153"/>
      <c r="H716" s="140"/>
      <c r="I716" s="140"/>
      <c r="K716" s="140"/>
    </row>
    <row r="717" spans="2:11" s="128" customFormat="1">
      <c r="B717" s="153"/>
      <c r="C717" s="153"/>
      <c r="H717" s="140"/>
      <c r="I717" s="140"/>
      <c r="K717" s="140"/>
    </row>
    <row r="718" spans="2:11" s="128" customFormat="1">
      <c r="B718" s="153"/>
      <c r="C718" s="153"/>
      <c r="H718" s="140"/>
      <c r="I718" s="140"/>
      <c r="K718" s="140"/>
    </row>
    <row r="719" spans="2:11" s="128" customFormat="1">
      <c r="B719" s="153"/>
      <c r="C719" s="153"/>
      <c r="H719" s="140"/>
      <c r="I719" s="140"/>
      <c r="K719" s="140"/>
    </row>
    <row r="720" spans="2:11" s="128" customFormat="1">
      <c r="B720" s="153"/>
      <c r="C720" s="153"/>
      <c r="H720" s="140"/>
      <c r="I720" s="140"/>
      <c r="K720" s="140"/>
    </row>
    <row r="721" spans="2:11" s="128" customFormat="1">
      <c r="B721" s="153"/>
      <c r="C721" s="153"/>
      <c r="H721" s="140"/>
      <c r="I721" s="140"/>
      <c r="K721" s="140"/>
    </row>
    <row r="722" spans="2:11" s="128" customFormat="1">
      <c r="B722" s="153"/>
      <c r="C722" s="153"/>
      <c r="H722" s="140"/>
      <c r="I722" s="140"/>
      <c r="K722" s="140"/>
    </row>
    <row r="723" spans="2:11" s="128" customFormat="1">
      <c r="B723" s="153"/>
      <c r="C723" s="153"/>
      <c r="H723" s="140"/>
      <c r="I723" s="140"/>
      <c r="K723" s="140"/>
    </row>
    <row r="724" spans="2:11" s="128" customFormat="1">
      <c r="B724" s="153"/>
      <c r="C724" s="153"/>
      <c r="H724" s="140"/>
      <c r="I724" s="140"/>
      <c r="K724" s="140"/>
    </row>
    <row r="725" spans="2:11" s="128" customFormat="1">
      <c r="B725" s="153"/>
      <c r="C725" s="153"/>
      <c r="H725" s="140"/>
      <c r="I725" s="140"/>
      <c r="K725" s="140"/>
    </row>
    <row r="726" spans="2:11" s="128" customFormat="1">
      <c r="B726" s="153"/>
      <c r="C726" s="153"/>
      <c r="H726" s="140"/>
      <c r="I726" s="140"/>
      <c r="K726" s="140"/>
    </row>
    <row r="727" spans="2:11" s="128" customFormat="1">
      <c r="B727" s="153"/>
      <c r="C727" s="153"/>
      <c r="H727" s="140"/>
      <c r="I727" s="140"/>
      <c r="K727" s="140"/>
    </row>
    <row r="728" spans="2:11" s="128" customFormat="1">
      <c r="B728" s="153"/>
      <c r="C728" s="153"/>
      <c r="H728" s="140"/>
      <c r="I728" s="140"/>
      <c r="K728" s="140"/>
    </row>
    <row r="729" spans="2:11" s="128" customFormat="1">
      <c r="B729" s="153"/>
      <c r="C729" s="153"/>
      <c r="H729" s="140"/>
      <c r="I729" s="140"/>
      <c r="K729" s="140"/>
    </row>
    <row r="730" spans="2:11" s="128" customFormat="1">
      <c r="B730" s="153"/>
      <c r="C730" s="153"/>
      <c r="H730" s="140"/>
      <c r="I730" s="140"/>
      <c r="K730" s="140"/>
    </row>
    <row r="731" spans="2:11" s="128" customFormat="1">
      <c r="B731" s="153"/>
      <c r="C731" s="153"/>
      <c r="H731" s="140"/>
      <c r="I731" s="140"/>
      <c r="K731" s="140"/>
    </row>
    <row r="732" spans="2:11" s="128" customFormat="1">
      <c r="B732" s="153"/>
      <c r="C732" s="153"/>
      <c r="H732" s="140"/>
      <c r="I732" s="140"/>
      <c r="K732" s="140"/>
    </row>
    <row r="733" spans="2:11" s="128" customFormat="1">
      <c r="B733" s="153"/>
      <c r="C733" s="153"/>
      <c r="H733" s="140"/>
      <c r="I733" s="140"/>
      <c r="K733" s="140"/>
    </row>
    <row r="734" spans="2:11" s="128" customFormat="1">
      <c r="B734" s="153"/>
      <c r="C734" s="153"/>
      <c r="H734" s="140"/>
      <c r="I734" s="140"/>
      <c r="K734" s="140"/>
    </row>
    <row r="735" spans="2:11" s="128" customFormat="1">
      <c r="B735" s="153"/>
      <c r="C735" s="153"/>
      <c r="H735" s="140"/>
      <c r="I735" s="140"/>
      <c r="K735" s="140"/>
    </row>
    <row r="736" spans="2:11" s="128" customFormat="1">
      <c r="B736" s="153"/>
      <c r="C736" s="153"/>
      <c r="H736" s="140"/>
      <c r="I736" s="140"/>
      <c r="K736" s="140"/>
    </row>
    <row r="737" spans="2:11" s="128" customFormat="1">
      <c r="B737" s="153"/>
      <c r="C737" s="153"/>
      <c r="H737" s="140"/>
      <c r="I737" s="140"/>
      <c r="K737" s="140"/>
    </row>
    <row r="738" spans="2:11" s="128" customFormat="1">
      <c r="B738" s="153"/>
      <c r="C738" s="153"/>
      <c r="H738" s="140"/>
      <c r="I738" s="140"/>
      <c r="K738" s="140"/>
    </row>
    <row r="739" spans="2:11" s="128" customFormat="1">
      <c r="B739" s="153"/>
      <c r="C739" s="153"/>
      <c r="H739" s="140"/>
      <c r="I739" s="140"/>
      <c r="K739" s="140"/>
    </row>
    <row r="740" spans="2:11" s="128" customFormat="1">
      <c r="B740" s="153"/>
      <c r="C740" s="153"/>
      <c r="H740" s="140"/>
      <c r="I740" s="140"/>
      <c r="K740" s="140"/>
    </row>
    <row r="741" spans="2:11" s="128" customFormat="1">
      <c r="B741" s="153"/>
      <c r="C741" s="153"/>
      <c r="H741" s="140"/>
      <c r="I741" s="140"/>
      <c r="K741" s="140"/>
    </row>
    <row r="742" spans="2:11" s="128" customFormat="1">
      <c r="B742" s="153"/>
      <c r="C742" s="153"/>
      <c r="H742" s="140"/>
      <c r="I742" s="140"/>
      <c r="K742" s="140"/>
    </row>
    <row r="743" spans="2:11" s="128" customFormat="1">
      <c r="B743" s="153"/>
      <c r="C743" s="153"/>
      <c r="H743" s="140"/>
      <c r="I743" s="140"/>
      <c r="K743" s="140"/>
    </row>
    <row r="744" spans="2:11" s="128" customFormat="1">
      <c r="B744" s="153"/>
      <c r="C744" s="153"/>
      <c r="H744" s="140"/>
      <c r="I744" s="140"/>
      <c r="K744" s="140"/>
    </row>
    <row r="745" spans="2:11" s="128" customFormat="1">
      <c r="B745" s="153"/>
      <c r="C745" s="153"/>
      <c r="H745" s="140"/>
      <c r="I745" s="140"/>
      <c r="K745" s="140"/>
    </row>
    <row r="746" spans="2:11" s="128" customFormat="1">
      <c r="B746" s="153"/>
      <c r="C746" s="153"/>
      <c r="H746" s="140"/>
      <c r="I746" s="140"/>
      <c r="K746" s="140"/>
    </row>
    <row r="747" spans="2:11" s="128" customFormat="1">
      <c r="B747" s="153"/>
      <c r="C747" s="153"/>
      <c r="H747" s="140"/>
      <c r="I747" s="140"/>
      <c r="K747" s="140"/>
    </row>
    <row r="748" spans="2:11" s="128" customFormat="1">
      <c r="B748" s="153"/>
      <c r="C748" s="153"/>
      <c r="H748" s="140"/>
      <c r="I748" s="140"/>
      <c r="K748" s="140"/>
    </row>
    <row r="749" spans="2:11" s="128" customFormat="1">
      <c r="B749" s="153"/>
      <c r="C749" s="153"/>
      <c r="H749" s="140"/>
      <c r="I749" s="140"/>
      <c r="K749" s="140"/>
    </row>
    <row r="750" spans="2:11" s="128" customFormat="1">
      <c r="B750" s="153"/>
      <c r="C750" s="153"/>
      <c r="H750" s="140"/>
      <c r="I750" s="140"/>
      <c r="K750" s="140"/>
    </row>
    <row r="751" spans="2:11" s="128" customFormat="1">
      <c r="B751" s="153"/>
      <c r="C751" s="153"/>
      <c r="H751" s="140"/>
      <c r="I751" s="140"/>
      <c r="K751" s="140"/>
    </row>
    <row r="752" spans="2:11" s="128" customFormat="1">
      <c r="B752" s="153"/>
      <c r="C752" s="153"/>
      <c r="H752" s="140"/>
      <c r="I752" s="140"/>
      <c r="K752" s="140"/>
    </row>
    <row r="753" spans="2:11" s="128" customFormat="1">
      <c r="B753" s="153"/>
      <c r="C753" s="153"/>
      <c r="H753" s="140"/>
      <c r="I753" s="140"/>
      <c r="K753" s="140"/>
    </row>
    <row r="754" spans="2:11" s="128" customFormat="1">
      <c r="B754" s="153"/>
      <c r="C754" s="153"/>
      <c r="H754" s="140"/>
      <c r="I754" s="140"/>
      <c r="K754" s="140"/>
    </row>
    <row r="755" spans="2:11" s="128" customFormat="1">
      <c r="B755" s="153"/>
      <c r="C755" s="153"/>
      <c r="H755" s="140"/>
      <c r="I755" s="140"/>
      <c r="K755" s="140"/>
    </row>
    <row r="756" spans="2:11" s="128" customFormat="1">
      <c r="B756" s="153"/>
      <c r="C756" s="153"/>
      <c r="H756" s="140"/>
      <c r="I756" s="140"/>
      <c r="K756" s="140"/>
    </row>
    <row r="757" spans="2:11" s="128" customFormat="1">
      <c r="B757" s="153"/>
      <c r="C757" s="153"/>
      <c r="H757" s="140"/>
      <c r="I757" s="140"/>
      <c r="K757" s="140"/>
    </row>
    <row r="758" spans="2:11" s="128" customFormat="1">
      <c r="B758" s="153"/>
      <c r="C758" s="153"/>
      <c r="H758" s="140"/>
      <c r="I758" s="140"/>
      <c r="K758" s="140"/>
    </row>
    <row r="759" spans="2:11" s="128" customFormat="1">
      <c r="B759" s="153"/>
      <c r="C759" s="153"/>
      <c r="H759" s="140"/>
      <c r="I759" s="140"/>
      <c r="K759" s="140"/>
    </row>
    <row r="760" spans="2:11" s="128" customFormat="1">
      <c r="B760" s="153"/>
      <c r="C760" s="153"/>
      <c r="H760" s="140"/>
      <c r="I760" s="140"/>
      <c r="K760" s="140"/>
    </row>
    <row r="761" spans="2:11" s="128" customFormat="1">
      <c r="B761" s="153"/>
      <c r="C761" s="153"/>
      <c r="H761" s="140"/>
      <c r="I761" s="140"/>
      <c r="K761" s="140"/>
    </row>
    <row r="762" spans="2:11" s="128" customFormat="1">
      <c r="B762" s="153"/>
      <c r="C762" s="153"/>
      <c r="H762" s="140"/>
      <c r="I762" s="140"/>
      <c r="K762" s="140"/>
    </row>
    <row r="763" spans="2:11" s="128" customFormat="1">
      <c r="B763" s="153"/>
      <c r="C763" s="153"/>
      <c r="H763" s="140"/>
      <c r="I763" s="140"/>
      <c r="K763" s="140"/>
    </row>
    <row r="764" spans="2:11" s="128" customFormat="1">
      <c r="B764" s="153"/>
      <c r="C764" s="153"/>
      <c r="H764" s="140"/>
      <c r="I764" s="140"/>
      <c r="K764" s="140"/>
    </row>
    <row r="765" spans="2:11" s="128" customFormat="1">
      <c r="B765" s="153"/>
      <c r="C765" s="153"/>
      <c r="H765" s="140"/>
      <c r="I765" s="140"/>
      <c r="K765" s="140"/>
    </row>
    <row r="766" spans="2:11" s="128" customFormat="1">
      <c r="B766" s="153"/>
      <c r="C766" s="153"/>
      <c r="H766" s="140"/>
      <c r="I766" s="140"/>
      <c r="K766" s="140"/>
    </row>
    <row r="767" spans="2:11" s="128" customFormat="1">
      <c r="B767" s="153"/>
      <c r="C767" s="153"/>
      <c r="H767" s="140"/>
      <c r="I767" s="140"/>
      <c r="K767" s="140"/>
    </row>
    <row r="768" spans="2:11" s="128" customFormat="1">
      <c r="B768" s="153"/>
      <c r="C768" s="153"/>
      <c r="H768" s="140"/>
      <c r="I768" s="140"/>
      <c r="K768" s="140"/>
    </row>
    <row r="769" spans="2:11" s="128" customFormat="1">
      <c r="B769" s="153"/>
      <c r="C769" s="153"/>
      <c r="H769" s="140"/>
      <c r="I769" s="140"/>
      <c r="K769" s="140"/>
    </row>
    <row r="770" spans="2:11" s="128" customFormat="1">
      <c r="B770" s="153"/>
      <c r="C770" s="153"/>
      <c r="H770" s="140"/>
      <c r="I770" s="140"/>
      <c r="K770" s="140"/>
    </row>
    <row r="771" spans="2:11" s="128" customFormat="1">
      <c r="B771" s="153"/>
      <c r="C771" s="153"/>
      <c r="H771" s="140"/>
      <c r="I771" s="140"/>
      <c r="K771" s="140"/>
    </row>
    <row r="772" spans="2:11" s="128" customFormat="1">
      <c r="B772" s="153"/>
      <c r="C772" s="153"/>
      <c r="H772" s="140"/>
      <c r="I772" s="140"/>
      <c r="K772" s="140"/>
    </row>
    <row r="773" spans="2:11" s="128" customFormat="1">
      <c r="B773" s="153"/>
      <c r="C773" s="153"/>
      <c r="H773" s="140"/>
      <c r="I773" s="140"/>
      <c r="K773" s="140"/>
    </row>
    <row r="774" spans="2:11" s="128" customFormat="1">
      <c r="B774" s="153"/>
      <c r="C774" s="153"/>
      <c r="H774" s="140"/>
      <c r="I774" s="140"/>
      <c r="K774" s="140"/>
    </row>
    <row r="775" spans="2:11" s="128" customFormat="1">
      <c r="B775" s="153"/>
      <c r="C775" s="153"/>
      <c r="H775" s="140"/>
      <c r="I775" s="140"/>
      <c r="K775" s="140"/>
    </row>
    <row r="776" spans="2:11" s="128" customFormat="1">
      <c r="B776" s="153"/>
      <c r="C776" s="153"/>
      <c r="H776" s="140"/>
      <c r="I776" s="140"/>
      <c r="K776" s="140"/>
    </row>
    <row r="777" spans="2:11" s="128" customFormat="1">
      <c r="B777" s="153"/>
      <c r="C777" s="153"/>
      <c r="H777" s="140"/>
      <c r="I777" s="140"/>
      <c r="K777" s="140"/>
    </row>
    <row r="778" spans="2:11" s="128" customFormat="1">
      <c r="B778" s="153"/>
      <c r="C778" s="153"/>
      <c r="H778" s="140"/>
      <c r="I778" s="140"/>
      <c r="K778" s="140"/>
    </row>
    <row r="779" spans="2:11" s="128" customFormat="1">
      <c r="B779" s="153"/>
      <c r="C779" s="153"/>
      <c r="H779" s="140"/>
      <c r="I779" s="140"/>
      <c r="K779" s="140"/>
    </row>
    <row r="780" spans="2:11" s="128" customFormat="1">
      <c r="B780" s="153"/>
      <c r="C780" s="153"/>
      <c r="H780" s="140"/>
      <c r="I780" s="140"/>
      <c r="K780" s="140"/>
    </row>
    <row r="781" spans="2:11" s="128" customFormat="1">
      <c r="B781" s="153"/>
      <c r="C781" s="153"/>
      <c r="H781" s="140"/>
      <c r="I781" s="140"/>
      <c r="K781" s="140"/>
    </row>
    <row r="782" spans="2:11" s="128" customFormat="1">
      <c r="B782" s="153"/>
      <c r="C782" s="153"/>
      <c r="H782" s="140"/>
      <c r="I782" s="140"/>
      <c r="K782" s="140"/>
    </row>
    <row r="783" spans="2:11" s="128" customFormat="1">
      <c r="B783" s="153"/>
      <c r="C783" s="153"/>
      <c r="H783" s="140"/>
      <c r="I783" s="140"/>
      <c r="K783" s="140"/>
    </row>
    <row r="784" spans="2:11" s="128" customFormat="1">
      <c r="B784" s="153"/>
      <c r="C784" s="153"/>
      <c r="H784" s="140"/>
      <c r="I784" s="140"/>
      <c r="K784" s="140"/>
    </row>
    <row r="785" spans="2:11" s="128" customFormat="1">
      <c r="B785" s="153"/>
      <c r="C785" s="153"/>
      <c r="H785" s="140"/>
      <c r="I785" s="140"/>
      <c r="K785" s="140"/>
    </row>
    <row r="786" spans="2:11" s="128" customFormat="1">
      <c r="B786" s="153"/>
      <c r="C786" s="153"/>
      <c r="H786" s="140"/>
      <c r="I786" s="140"/>
      <c r="K786" s="140"/>
    </row>
    <row r="787" spans="2:11" s="128" customFormat="1">
      <c r="B787" s="153"/>
      <c r="C787" s="153"/>
      <c r="H787" s="140"/>
      <c r="I787" s="140"/>
      <c r="K787" s="140"/>
    </row>
    <row r="788" spans="2:11" s="128" customFormat="1">
      <c r="B788" s="153"/>
      <c r="C788" s="153"/>
      <c r="H788" s="140"/>
      <c r="I788" s="140"/>
      <c r="K788" s="140"/>
    </row>
    <row r="789" spans="2:11" s="128" customFormat="1">
      <c r="B789" s="153"/>
      <c r="C789" s="153"/>
      <c r="H789" s="140"/>
      <c r="I789" s="140"/>
      <c r="K789" s="140"/>
    </row>
    <row r="790" spans="2:11" s="128" customFormat="1">
      <c r="B790" s="153"/>
      <c r="C790" s="153"/>
      <c r="H790" s="140"/>
      <c r="I790" s="140"/>
      <c r="K790" s="140"/>
    </row>
    <row r="791" spans="2:11" s="128" customFormat="1">
      <c r="B791" s="153"/>
      <c r="C791" s="153"/>
      <c r="H791" s="140"/>
      <c r="I791" s="140"/>
      <c r="K791" s="140"/>
    </row>
    <row r="792" spans="2:11" s="128" customFormat="1">
      <c r="B792" s="153"/>
      <c r="C792" s="153"/>
      <c r="H792" s="140"/>
      <c r="I792" s="140"/>
      <c r="K792" s="140"/>
    </row>
    <row r="793" spans="2:11" s="128" customFormat="1">
      <c r="B793" s="153"/>
      <c r="C793" s="153"/>
      <c r="H793" s="140"/>
      <c r="I793" s="140"/>
      <c r="K793" s="140"/>
    </row>
    <row r="794" spans="2:11" s="128" customFormat="1">
      <c r="B794" s="153"/>
      <c r="C794" s="153"/>
      <c r="H794" s="140"/>
      <c r="I794" s="140"/>
      <c r="K794" s="140"/>
    </row>
    <row r="795" spans="2:11" s="128" customFormat="1">
      <c r="B795" s="153"/>
      <c r="C795" s="153"/>
      <c r="H795" s="140"/>
      <c r="I795" s="140"/>
      <c r="K795" s="140"/>
    </row>
    <row r="796" spans="2:11" s="128" customFormat="1">
      <c r="B796" s="153"/>
      <c r="C796" s="153"/>
      <c r="H796" s="140"/>
      <c r="I796" s="140"/>
      <c r="K796" s="140"/>
    </row>
    <row r="797" spans="2:11" s="128" customFormat="1">
      <c r="B797" s="153"/>
      <c r="C797" s="153"/>
      <c r="H797" s="140"/>
      <c r="I797" s="140"/>
      <c r="K797" s="140"/>
    </row>
    <row r="798" spans="2:11" s="128" customFormat="1">
      <c r="B798" s="153"/>
      <c r="C798" s="153"/>
      <c r="H798" s="140"/>
      <c r="I798" s="140"/>
      <c r="K798" s="140"/>
    </row>
    <row r="799" spans="2:11" s="128" customFormat="1">
      <c r="B799" s="153"/>
      <c r="C799" s="153"/>
      <c r="H799" s="140"/>
      <c r="I799" s="140"/>
      <c r="K799" s="140"/>
    </row>
    <row r="800" spans="2:11" s="128" customFormat="1">
      <c r="B800" s="153"/>
      <c r="C800" s="153"/>
      <c r="H800" s="140"/>
      <c r="I800" s="140"/>
      <c r="K800" s="140"/>
    </row>
    <row r="801" spans="2:11" s="128" customFormat="1">
      <c r="B801" s="153"/>
      <c r="C801" s="153"/>
      <c r="H801" s="140"/>
      <c r="I801" s="140"/>
      <c r="K801" s="140"/>
    </row>
    <row r="802" spans="2:11" s="128" customFormat="1">
      <c r="B802" s="153"/>
      <c r="C802" s="153"/>
      <c r="H802" s="140"/>
      <c r="I802" s="140"/>
      <c r="K802" s="140"/>
    </row>
    <row r="803" spans="2:11" s="128" customFormat="1">
      <c r="B803" s="153"/>
      <c r="C803" s="153"/>
      <c r="H803" s="140"/>
      <c r="I803" s="140"/>
      <c r="K803" s="140"/>
    </row>
    <row r="804" spans="2:11" s="128" customFormat="1">
      <c r="B804" s="153"/>
      <c r="C804" s="153"/>
      <c r="H804" s="140"/>
      <c r="I804" s="140"/>
      <c r="K804" s="140"/>
    </row>
    <row r="805" spans="2:11" s="128" customFormat="1">
      <c r="B805" s="153"/>
      <c r="C805" s="153"/>
      <c r="H805" s="140"/>
      <c r="I805" s="140"/>
      <c r="K805" s="140"/>
    </row>
    <row r="806" spans="2:11" s="128" customFormat="1">
      <c r="B806" s="153"/>
      <c r="C806" s="153"/>
      <c r="H806" s="140"/>
      <c r="I806" s="140"/>
      <c r="K806" s="140"/>
    </row>
    <row r="807" spans="2:11" s="128" customFormat="1">
      <c r="B807" s="153"/>
      <c r="C807" s="153"/>
      <c r="H807" s="140"/>
      <c r="I807" s="140"/>
      <c r="K807" s="140"/>
    </row>
    <row r="808" spans="2:11" s="128" customFormat="1">
      <c r="B808" s="153"/>
      <c r="C808" s="153"/>
      <c r="H808" s="140"/>
      <c r="I808" s="140"/>
      <c r="K808" s="140"/>
    </row>
    <row r="809" spans="2:11" s="128" customFormat="1">
      <c r="B809" s="153"/>
      <c r="C809" s="153"/>
      <c r="H809" s="140"/>
      <c r="I809" s="140"/>
      <c r="K809" s="140"/>
    </row>
    <row r="810" spans="2:11" s="128" customFormat="1">
      <c r="B810" s="153"/>
      <c r="C810" s="153"/>
      <c r="H810" s="140"/>
      <c r="I810" s="140"/>
      <c r="K810" s="140"/>
    </row>
    <row r="811" spans="2:11" s="128" customFormat="1">
      <c r="B811" s="153"/>
      <c r="C811" s="153"/>
      <c r="H811" s="140"/>
      <c r="I811" s="140"/>
      <c r="K811" s="140"/>
    </row>
    <row r="812" spans="2:11" s="128" customFormat="1">
      <c r="B812" s="153"/>
      <c r="C812" s="153"/>
      <c r="H812" s="140"/>
      <c r="I812" s="140"/>
      <c r="K812" s="140"/>
    </row>
    <row r="813" spans="2:11" s="128" customFormat="1">
      <c r="B813" s="153"/>
      <c r="C813" s="153"/>
      <c r="H813" s="140"/>
      <c r="I813" s="140"/>
      <c r="K813" s="140"/>
    </row>
    <row r="814" spans="2:11" s="128" customFormat="1">
      <c r="B814" s="153"/>
      <c r="C814" s="153"/>
      <c r="H814" s="140"/>
      <c r="I814" s="140"/>
      <c r="K814" s="140"/>
    </row>
    <row r="815" spans="2:11" s="128" customFormat="1">
      <c r="B815" s="153"/>
      <c r="C815" s="153"/>
      <c r="H815" s="140"/>
      <c r="I815" s="140"/>
      <c r="K815" s="140"/>
    </row>
    <row r="816" spans="2:11" s="128" customFormat="1">
      <c r="B816" s="153"/>
      <c r="C816" s="153"/>
      <c r="H816" s="140"/>
      <c r="I816" s="140"/>
      <c r="K816" s="140"/>
    </row>
    <row r="817" spans="2:11" s="128" customFormat="1">
      <c r="B817" s="153"/>
      <c r="C817" s="153"/>
      <c r="H817" s="140"/>
      <c r="I817" s="140"/>
      <c r="K817" s="140"/>
    </row>
    <row r="818" spans="2:11" s="128" customFormat="1">
      <c r="B818" s="153"/>
      <c r="C818" s="153"/>
      <c r="H818" s="140"/>
      <c r="I818" s="140"/>
      <c r="K818" s="140"/>
    </row>
    <row r="819" spans="2:11" s="128" customFormat="1">
      <c r="B819" s="153"/>
      <c r="C819" s="153"/>
      <c r="H819" s="140"/>
      <c r="I819" s="140"/>
      <c r="K819" s="140"/>
    </row>
    <row r="820" spans="2:11" s="128" customFormat="1">
      <c r="B820" s="153"/>
      <c r="C820" s="153"/>
      <c r="H820" s="140"/>
      <c r="I820" s="140"/>
      <c r="K820" s="140"/>
    </row>
    <row r="821" spans="2:11" s="128" customFormat="1">
      <c r="B821" s="153"/>
      <c r="C821" s="153"/>
      <c r="H821" s="140"/>
      <c r="I821" s="140"/>
      <c r="K821" s="140"/>
    </row>
    <row r="822" spans="2:11" s="128" customFormat="1">
      <c r="B822" s="153"/>
      <c r="C822" s="153"/>
      <c r="H822" s="140"/>
      <c r="I822" s="140"/>
      <c r="K822" s="140"/>
    </row>
    <row r="823" spans="2:11" s="128" customFormat="1">
      <c r="B823" s="153"/>
      <c r="C823" s="153"/>
      <c r="H823" s="140"/>
      <c r="I823" s="140"/>
      <c r="K823" s="140"/>
    </row>
    <row r="824" spans="2:11" s="128" customFormat="1">
      <c r="B824" s="153"/>
      <c r="C824" s="153"/>
      <c r="H824" s="140"/>
      <c r="I824" s="140"/>
      <c r="K824" s="140"/>
    </row>
    <row r="825" spans="2:11" s="128" customFormat="1">
      <c r="B825" s="153"/>
      <c r="C825" s="153"/>
      <c r="H825" s="140"/>
      <c r="I825" s="140"/>
      <c r="K825" s="140"/>
    </row>
    <row r="826" spans="2:11" s="128" customFormat="1">
      <c r="B826" s="153"/>
      <c r="C826" s="153"/>
      <c r="H826" s="140"/>
      <c r="I826" s="140"/>
      <c r="K826" s="140"/>
    </row>
    <row r="827" spans="2:11" s="128" customFormat="1">
      <c r="B827" s="153"/>
      <c r="C827" s="153"/>
      <c r="H827" s="140"/>
      <c r="I827" s="140"/>
      <c r="K827" s="140"/>
    </row>
    <row r="828" spans="2:11" s="128" customFormat="1">
      <c r="B828" s="153"/>
      <c r="C828" s="153"/>
      <c r="H828" s="140"/>
      <c r="I828" s="140"/>
      <c r="K828" s="140"/>
    </row>
    <row r="829" spans="2:11" s="128" customFormat="1">
      <c r="B829" s="153"/>
      <c r="C829" s="153"/>
      <c r="H829" s="140"/>
      <c r="I829" s="140"/>
      <c r="K829" s="140"/>
    </row>
    <row r="830" spans="2:11" s="128" customFormat="1">
      <c r="B830" s="153"/>
      <c r="C830" s="153"/>
      <c r="H830" s="140"/>
      <c r="I830" s="140"/>
      <c r="K830" s="140"/>
    </row>
    <row r="831" spans="2:11" s="128" customFormat="1">
      <c r="B831" s="153"/>
      <c r="C831" s="153"/>
      <c r="H831" s="140"/>
      <c r="I831" s="140"/>
      <c r="K831" s="140"/>
    </row>
    <row r="832" spans="2:11" s="128" customFormat="1">
      <c r="B832" s="153"/>
      <c r="C832" s="153"/>
      <c r="H832" s="140"/>
      <c r="I832" s="140"/>
      <c r="K832" s="140"/>
    </row>
    <row r="833" spans="2:11" s="128" customFormat="1">
      <c r="B833" s="153"/>
      <c r="C833" s="153"/>
      <c r="H833" s="140"/>
      <c r="I833" s="140"/>
      <c r="K833" s="140"/>
    </row>
    <row r="834" spans="2:11" s="128" customFormat="1">
      <c r="B834" s="153"/>
      <c r="C834" s="153"/>
      <c r="H834" s="140"/>
      <c r="I834" s="140"/>
      <c r="K834" s="140"/>
    </row>
    <row r="835" spans="2:11" s="128" customFormat="1">
      <c r="B835" s="153"/>
      <c r="C835" s="153"/>
      <c r="H835" s="140"/>
      <c r="I835" s="140"/>
      <c r="K835" s="140"/>
    </row>
    <row r="836" spans="2:11" s="128" customFormat="1">
      <c r="B836" s="153"/>
      <c r="C836" s="153"/>
      <c r="H836" s="140"/>
      <c r="I836" s="140"/>
      <c r="K836" s="140"/>
    </row>
    <row r="837" spans="2:11" s="128" customFormat="1">
      <c r="B837" s="153"/>
      <c r="C837" s="153"/>
      <c r="H837" s="140"/>
      <c r="I837" s="140"/>
      <c r="K837" s="140"/>
    </row>
    <row r="838" spans="2:11" s="128" customFormat="1">
      <c r="B838" s="153"/>
      <c r="C838" s="153"/>
      <c r="H838" s="140"/>
      <c r="I838" s="140"/>
      <c r="K838" s="140"/>
    </row>
    <row r="839" spans="2:11" s="128" customFormat="1">
      <c r="B839" s="153"/>
      <c r="C839" s="153"/>
      <c r="H839" s="140"/>
      <c r="I839" s="140"/>
      <c r="K839" s="140"/>
    </row>
    <row r="840" spans="2:11" s="128" customFormat="1">
      <c r="B840" s="153"/>
      <c r="C840" s="153"/>
      <c r="H840" s="140"/>
      <c r="I840" s="140"/>
      <c r="K840" s="140"/>
    </row>
    <row r="841" spans="2:11" s="128" customFormat="1">
      <c r="B841" s="153"/>
      <c r="C841" s="153"/>
      <c r="H841" s="140"/>
      <c r="I841" s="140"/>
      <c r="K841" s="140"/>
    </row>
    <row r="842" spans="2:11" s="128" customFormat="1">
      <c r="B842" s="153"/>
      <c r="C842" s="153"/>
      <c r="H842" s="140"/>
      <c r="I842" s="140"/>
      <c r="K842" s="140"/>
    </row>
    <row r="843" spans="2:11" s="128" customFormat="1">
      <c r="B843" s="153"/>
      <c r="C843" s="153"/>
      <c r="H843" s="140"/>
      <c r="I843" s="140"/>
      <c r="K843" s="140"/>
    </row>
    <row r="844" spans="2:11" s="128" customFormat="1">
      <c r="B844" s="153"/>
      <c r="C844" s="153"/>
      <c r="H844" s="140"/>
      <c r="I844" s="140"/>
      <c r="K844" s="140"/>
    </row>
    <row r="845" spans="2:11" s="128" customFormat="1">
      <c r="B845" s="153"/>
      <c r="C845" s="153"/>
      <c r="H845" s="140"/>
      <c r="I845" s="140"/>
      <c r="K845" s="140"/>
    </row>
    <row r="846" spans="2:11" s="128" customFormat="1">
      <c r="B846" s="153"/>
      <c r="C846" s="153"/>
      <c r="H846" s="140"/>
      <c r="I846" s="140"/>
      <c r="K846" s="140"/>
    </row>
    <row r="847" spans="2:11" s="128" customFormat="1">
      <c r="B847" s="153"/>
      <c r="C847" s="153"/>
      <c r="H847" s="140"/>
      <c r="I847" s="140"/>
      <c r="K847" s="140"/>
    </row>
    <row r="848" spans="2:11" s="128" customFormat="1">
      <c r="B848" s="153"/>
      <c r="C848" s="153"/>
      <c r="H848" s="140"/>
      <c r="I848" s="140"/>
      <c r="K848" s="140"/>
    </row>
    <row r="849" spans="2:11" s="128" customFormat="1">
      <c r="B849" s="153"/>
      <c r="C849" s="153"/>
      <c r="H849" s="140"/>
      <c r="I849" s="140"/>
      <c r="K849" s="140"/>
    </row>
    <row r="850" spans="2:11" s="128" customFormat="1">
      <c r="B850" s="153"/>
      <c r="C850" s="153"/>
      <c r="H850" s="140"/>
      <c r="I850" s="140"/>
      <c r="K850" s="140"/>
    </row>
    <row r="851" spans="2:11" s="128" customFormat="1">
      <c r="B851" s="153"/>
      <c r="C851" s="153"/>
      <c r="H851" s="140"/>
      <c r="I851" s="140"/>
      <c r="K851" s="140"/>
    </row>
    <row r="852" spans="2:11" s="128" customFormat="1">
      <c r="B852" s="153"/>
      <c r="C852" s="153"/>
      <c r="H852" s="140"/>
      <c r="I852" s="140"/>
      <c r="K852" s="140"/>
    </row>
    <row r="853" spans="2:11" s="128" customFormat="1">
      <c r="B853" s="153"/>
      <c r="C853" s="153"/>
      <c r="H853" s="140"/>
      <c r="I853" s="140"/>
      <c r="K853" s="140"/>
    </row>
    <row r="854" spans="2:11" s="128" customFormat="1">
      <c r="B854" s="153"/>
      <c r="C854" s="153"/>
      <c r="H854" s="140"/>
      <c r="I854" s="140"/>
      <c r="K854" s="140"/>
    </row>
    <row r="855" spans="2:11" s="128" customFormat="1">
      <c r="B855" s="153"/>
      <c r="C855" s="153"/>
      <c r="H855" s="140"/>
      <c r="I855" s="140"/>
      <c r="K855" s="140"/>
    </row>
    <row r="856" spans="2:11" s="128" customFormat="1">
      <c r="B856" s="153"/>
      <c r="C856" s="153"/>
      <c r="H856" s="140"/>
      <c r="I856" s="140"/>
      <c r="K856" s="140"/>
    </row>
    <row r="857" spans="2:11" s="128" customFormat="1">
      <c r="B857" s="153"/>
      <c r="C857" s="153"/>
      <c r="H857" s="140"/>
      <c r="I857" s="140"/>
      <c r="K857" s="140"/>
    </row>
    <row r="858" spans="2:11" s="128" customFormat="1">
      <c r="B858" s="153"/>
      <c r="C858" s="153"/>
      <c r="H858" s="140"/>
      <c r="I858" s="140"/>
      <c r="K858" s="140"/>
    </row>
    <row r="859" spans="2:11" s="128" customFormat="1">
      <c r="B859" s="153"/>
      <c r="C859" s="153"/>
      <c r="H859" s="140"/>
      <c r="I859" s="140"/>
      <c r="K859" s="140"/>
    </row>
    <row r="860" spans="2:11" s="128" customFormat="1">
      <c r="B860" s="153"/>
      <c r="C860" s="153"/>
      <c r="H860" s="140"/>
      <c r="I860" s="140"/>
      <c r="K860" s="140"/>
    </row>
    <row r="861" spans="2:11" s="128" customFormat="1">
      <c r="B861" s="153"/>
      <c r="C861" s="153"/>
      <c r="H861" s="140"/>
      <c r="I861" s="140"/>
      <c r="K861" s="140"/>
    </row>
    <row r="862" spans="2:11" s="128" customFormat="1">
      <c r="B862" s="153"/>
      <c r="C862" s="153"/>
      <c r="H862" s="140"/>
      <c r="I862" s="140"/>
      <c r="K862" s="140"/>
    </row>
    <row r="863" spans="2:11" s="128" customFormat="1">
      <c r="B863" s="153"/>
      <c r="C863" s="153"/>
      <c r="H863" s="140"/>
      <c r="I863" s="140"/>
      <c r="K863" s="140"/>
    </row>
    <row r="864" spans="2:11" s="128" customFormat="1">
      <c r="B864" s="153"/>
      <c r="C864" s="153"/>
      <c r="H864" s="140"/>
      <c r="I864" s="140"/>
      <c r="K864" s="140"/>
    </row>
    <row r="865" spans="2:11" s="128" customFormat="1">
      <c r="B865" s="153"/>
      <c r="C865" s="153"/>
      <c r="H865" s="140"/>
      <c r="I865" s="140"/>
      <c r="K865" s="140"/>
    </row>
    <row r="866" spans="2:11" s="128" customFormat="1">
      <c r="B866" s="153"/>
      <c r="C866" s="153"/>
      <c r="H866" s="140"/>
      <c r="I866" s="140"/>
      <c r="K866" s="140"/>
    </row>
    <row r="867" spans="2:11" s="128" customFormat="1">
      <c r="B867" s="153"/>
      <c r="C867" s="153"/>
      <c r="H867" s="140"/>
      <c r="I867" s="140"/>
      <c r="K867" s="140"/>
    </row>
    <row r="868" spans="2:11" s="128" customFormat="1">
      <c r="B868" s="153"/>
      <c r="C868" s="153"/>
      <c r="H868" s="140"/>
      <c r="I868" s="140"/>
      <c r="K868" s="140"/>
    </row>
    <row r="869" spans="2:11" s="128" customFormat="1">
      <c r="B869" s="153"/>
      <c r="C869" s="153"/>
      <c r="H869" s="140"/>
      <c r="I869" s="140"/>
      <c r="K869" s="140"/>
    </row>
    <row r="870" spans="2:11" s="128" customFormat="1">
      <c r="B870" s="153"/>
      <c r="C870" s="153"/>
      <c r="H870" s="140"/>
      <c r="I870" s="140"/>
      <c r="K870" s="140"/>
    </row>
    <row r="871" spans="2:11" s="128" customFormat="1">
      <c r="B871" s="153"/>
      <c r="C871" s="153"/>
      <c r="H871" s="140"/>
      <c r="I871" s="140"/>
      <c r="K871" s="140"/>
    </row>
    <row r="872" spans="2:11" s="128" customFormat="1">
      <c r="B872" s="153"/>
      <c r="C872" s="153"/>
      <c r="H872" s="140"/>
      <c r="I872" s="140"/>
      <c r="K872" s="140"/>
    </row>
    <row r="873" spans="2:11" s="128" customFormat="1">
      <c r="B873" s="153"/>
      <c r="C873" s="153"/>
      <c r="H873" s="140"/>
      <c r="I873" s="140"/>
      <c r="K873" s="140"/>
    </row>
    <row r="874" spans="2:11" s="128" customFormat="1">
      <c r="B874" s="153"/>
      <c r="C874" s="153"/>
      <c r="H874" s="140"/>
      <c r="I874" s="140"/>
      <c r="K874" s="140"/>
    </row>
    <row r="875" spans="2:11" s="128" customFormat="1">
      <c r="B875" s="153"/>
      <c r="C875" s="153"/>
      <c r="H875" s="140"/>
      <c r="I875" s="140"/>
      <c r="K875" s="140"/>
    </row>
    <row r="876" spans="2:11" s="128" customFormat="1">
      <c r="B876" s="153"/>
      <c r="C876" s="153"/>
      <c r="H876" s="140"/>
      <c r="I876" s="140"/>
      <c r="K876" s="140"/>
    </row>
    <row r="877" spans="2:11" s="128" customFormat="1">
      <c r="B877" s="153"/>
      <c r="C877" s="153"/>
      <c r="H877" s="140"/>
      <c r="I877" s="140"/>
      <c r="K877" s="140"/>
    </row>
    <row r="878" spans="2:11" s="128" customFormat="1">
      <c r="B878" s="153"/>
      <c r="C878" s="153"/>
      <c r="H878" s="140"/>
      <c r="I878" s="140"/>
      <c r="K878" s="140"/>
    </row>
    <row r="879" spans="2:11" s="128" customFormat="1">
      <c r="B879" s="153"/>
      <c r="C879" s="153"/>
      <c r="H879" s="140"/>
      <c r="I879" s="140"/>
      <c r="K879" s="140"/>
    </row>
    <row r="880" spans="2:11" s="128" customFormat="1">
      <c r="B880" s="153"/>
      <c r="C880" s="153"/>
      <c r="H880" s="140"/>
      <c r="I880" s="140"/>
      <c r="K880" s="140"/>
    </row>
    <row r="881" spans="2:11" s="128" customFormat="1">
      <c r="B881" s="153"/>
      <c r="C881" s="153"/>
      <c r="H881" s="140"/>
      <c r="I881" s="140"/>
      <c r="K881" s="140"/>
    </row>
    <row r="882" spans="2:11" s="128" customFormat="1">
      <c r="B882" s="153"/>
      <c r="C882" s="153"/>
      <c r="H882" s="140"/>
      <c r="I882" s="140"/>
      <c r="K882" s="140"/>
    </row>
    <row r="883" spans="2:11" s="128" customFormat="1">
      <c r="B883" s="153"/>
      <c r="C883" s="153"/>
      <c r="H883" s="140"/>
      <c r="I883" s="140"/>
      <c r="K883" s="140"/>
    </row>
    <row r="884" spans="2:11" s="128" customFormat="1">
      <c r="B884" s="153"/>
      <c r="C884" s="153"/>
      <c r="H884" s="140"/>
      <c r="I884" s="140"/>
      <c r="K884" s="140"/>
    </row>
    <row r="885" spans="2:11" s="128" customFormat="1">
      <c r="B885" s="153"/>
      <c r="C885" s="153"/>
      <c r="H885" s="140"/>
      <c r="I885" s="140"/>
      <c r="K885" s="140"/>
    </row>
    <row r="886" spans="2:11" s="128" customFormat="1">
      <c r="B886" s="153"/>
      <c r="C886" s="153"/>
      <c r="H886" s="140"/>
      <c r="I886" s="140"/>
      <c r="K886" s="140"/>
    </row>
    <row r="887" spans="2:11" s="128" customFormat="1">
      <c r="B887" s="153"/>
      <c r="C887" s="153"/>
      <c r="H887" s="140"/>
      <c r="I887" s="140"/>
      <c r="K887" s="140"/>
    </row>
    <row r="888" spans="2:11" s="128" customFormat="1">
      <c r="B888" s="153"/>
      <c r="C888" s="153"/>
      <c r="H888" s="140"/>
      <c r="I888" s="140"/>
      <c r="K888" s="140"/>
    </row>
    <row r="889" spans="2:11" s="128" customFormat="1">
      <c r="B889" s="153"/>
      <c r="C889" s="153"/>
      <c r="H889" s="140"/>
      <c r="I889" s="140"/>
      <c r="K889" s="140"/>
    </row>
    <row r="890" spans="2:11" s="128" customFormat="1">
      <c r="B890" s="153"/>
      <c r="C890" s="153"/>
      <c r="H890" s="140"/>
      <c r="I890" s="140"/>
      <c r="K890" s="140"/>
    </row>
    <row r="891" spans="2:11" s="128" customFormat="1">
      <c r="B891" s="153"/>
      <c r="C891" s="153"/>
      <c r="H891" s="140"/>
      <c r="I891" s="140"/>
      <c r="K891" s="140"/>
    </row>
    <row r="892" spans="2:11" s="128" customFormat="1">
      <c r="B892" s="153"/>
      <c r="C892" s="153"/>
      <c r="H892" s="140"/>
      <c r="I892" s="140"/>
      <c r="K892" s="140"/>
    </row>
    <row r="893" spans="2:11" s="128" customFormat="1">
      <c r="B893" s="153"/>
      <c r="C893" s="153"/>
      <c r="H893" s="140"/>
      <c r="I893" s="140"/>
      <c r="K893" s="140"/>
    </row>
    <row r="894" spans="2:11" s="128" customFormat="1">
      <c r="B894" s="153"/>
      <c r="C894" s="153"/>
      <c r="H894" s="140"/>
      <c r="I894" s="140"/>
      <c r="K894" s="140"/>
    </row>
    <row r="895" spans="2:11" s="128" customFormat="1">
      <c r="B895" s="153"/>
      <c r="C895" s="153"/>
      <c r="H895" s="140"/>
      <c r="I895" s="140"/>
      <c r="K895" s="140"/>
    </row>
    <row r="896" spans="2:11" s="128" customFormat="1">
      <c r="B896" s="153"/>
      <c r="C896" s="153"/>
      <c r="H896" s="140"/>
      <c r="I896" s="140"/>
      <c r="K896" s="140"/>
    </row>
    <row r="897" spans="2:11" s="128" customFormat="1">
      <c r="B897" s="153"/>
      <c r="C897" s="153"/>
      <c r="H897" s="140"/>
      <c r="I897" s="140"/>
      <c r="K897" s="140"/>
    </row>
    <row r="898" spans="2:11" s="128" customFormat="1">
      <c r="B898" s="153"/>
      <c r="C898" s="153"/>
      <c r="H898" s="140"/>
      <c r="I898" s="140"/>
      <c r="K898" s="140"/>
    </row>
    <row r="899" spans="2:11" s="128" customFormat="1">
      <c r="B899" s="153"/>
      <c r="C899" s="153"/>
      <c r="H899" s="140"/>
      <c r="I899" s="140"/>
      <c r="K899" s="140"/>
    </row>
    <row r="900" spans="2:11" s="128" customFormat="1">
      <c r="B900" s="153"/>
      <c r="C900" s="153"/>
      <c r="H900" s="140"/>
      <c r="I900" s="140"/>
      <c r="K900" s="140"/>
    </row>
    <row r="901" spans="2:11" s="128" customFormat="1">
      <c r="B901" s="153"/>
      <c r="C901" s="153"/>
      <c r="H901" s="140"/>
      <c r="I901" s="140"/>
      <c r="K901" s="140"/>
    </row>
    <row r="902" spans="2:11" s="128" customFormat="1">
      <c r="B902" s="153"/>
      <c r="C902" s="153"/>
      <c r="H902" s="140"/>
      <c r="I902" s="140"/>
      <c r="K902" s="140"/>
    </row>
    <row r="903" spans="2:11" s="128" customFormat="1">
      <c r="B903" s="153"/>
      <c r="C903" s="153"/>
      <c r="H903" s="140"/>
      <c r="I903" s="140"/>
      <c r="K903" s="140"/>
    </row>
    <row r="904" spans="2:11" s="128" customFormat="1">
      <c r="B904" s="153"/>
      <c r="C904" s="153"/>
      <c r="H904" s="140"/>
      <c r="I904" s="140"/>
      <c r="K904" s="140"/>
    </row>
    <row r="905" spans="2:11" s="128" customFormat="1">
      <c r="B905" s="153"/>
      <c r="C905" s="153"/>
      <c r="H905" s="140"/>
      <c r="I905" s="140"/>
      <c r="K905" s="140"/>
    </row>
    <row r="906" spans="2:11" s="128" customFormat="1">
      <c r="B906" s="153"/>
      <c r="C906" s="153"/>
      <c r="H906" s="140"/>
      <c r="I906" s="140"/>
      <c r="K906" s="140"/>
    </row>
    <row r="907" spans="2:11" s="128" customFormat="1">
      <c r="B907" s="153"/>
      <c r="C907" s="153"/>
      <c r="H907" s="140"/>
      <c r="I907" s="140"/>
      <c r="K907" s="140"/>
    </row>
    <row r="908" spans="2:11" s="128" customFormat="1">
      <c r="B908" s="153"/>
      <c r="C908" s="153"/>
      <c r="H908" s="140"/>
      <c r="I908" s="140"/>
      <c r="K908" s="140"/>
    </row>
    <row r="909" spans="2:11" s="128" customFormat="1">
      <c r="B909" s="153"/>
      <c r="C909" s="153"/>
      <c r="H909" s="140"/>
      <c r="I909" s="140"/>
      <c r="K909" s="140"/>
    </row>
    <row r="910" spans="2:11" s="128" customFormat="1">
      <c r="B910" s="153"/>
      <c r="C910" s="153"/>
      <c r="H910" s="140"/>
      <c r="I910" s="140"/>
      <c r="K910" s="140"/>
    </row>
    <row r="911" spans="2:11" s="128" customFormat="1">
      <c r="B911" s="153"/>
      <c r="C911" s="153"/>
      <c r="H911" s="140"/>
      <c r="I911" s="140"/>
      <c r="K911" s="140"/>
    </row>
    <row r="912" spans="2:11" s="128" customFormat="1">
      <c r="B912" s="153"/>
      <c r="C912" s="153"/>
      <c r="H912" s="140"/>
      <c r="I912" s="140"/>
      <c r="K912" s="140"/>
    </row>
    <row r="913" spans="2:11" s="128" customFormat="1">
      <c r="B913" s="153"/>
      <c r="C913" s="153"/>
      <c r="H913" s="140"/>
      <c r="I913" s="140"/>
      <c r="K913" s="140"/>
    </row>
    <row r="914" spans="2:11" s="128" customFormat="1">
      <c r="B914" s="153"/>
      <c r="C914" s="153"/>
      <c r="H914" s="140"/>
      <c r="I914" s="140"/>
      <c r="K914" s="140"/>
    </row>
    <row r="915" spans="2:11" s="128" customFormat="1">
      <c r="B915" s="153"/>
      <c r="C915" s="153"/>
      <c r="H915" s="140"/>
      <c r="I915" s="140"/>
      <c r="K915" s="140"/>
    </row>
    <row r="916" spans="2:11" s="128" customFormat="1">
      <c r="B916" s="153"/>
      <c r="C916" s="153"/>
      <c r="H916" s="140"/>
      <c r="I916" s="140"/>
      <c r="K916" s="140"/>
    </row>
    <row r="917" spans="2:11" s="128" customFormat="1">
      <c r="B917" s="153"/>
      <c r="C917" s="153"/>
      <c r="H917" s="140"/>
      <c r="I917" s="140"/>
      <c r="K917" s="140"/>
    </row>
    <row r="918" spans="2:11" s="128" customFormat="1">
      <c r="B918" s="153"/>
      <c r="C918" s="153"/>
      <c r="H918" s="140"/>
      <c r="I918" s="140"/>
      <c r="K918" s="140"/>
    </row>
    <row r="919" spans="2:11" s="128" customFormat="1">
      <c r="B919" s="153"/>
      <c r="C919" s="153"/>
      <c r="H919" s="140"/>
      <c r="I919" s="140"/>
      <c r="K919" s="140"/>
    </row>
    <row r="920" spans="2:11" s="128" customFormat="1">
      <c r="B920" s="153"/>
      <c r="C920" s="153"/>
      <c r="H920" s="140"/>
      <c r="I920" s="140"/>
      <c r="K920" s="140"/>
    </row>
    <row r="921" spans="2:11" s="128" customFormat="1">
      <c r="B921" s="153"/>
      <c r="C921" s="153"/>
      <c r="H921" s="140"/>
      <c r="I921" s="140"/>
      <c r="K921" s="140"/>
    </row>
    <row r="922" spans="2:11" s="128" customFormat="1">
      <c r="B922" s="153"/>
      <c r="C922" s="153"/>
      <c r="H922" s="140"/>
      <c r="I922" s="140"/>
      <c r="K922" s="140"/>
    </row>
    <row r="923" spans="2:11" s="128" customFormat="1">
      <c r="B923" s="153"/>
      <c r="C923" s="153"/>
      <c r="H923" s="140"/>
      <c r="I923" s="140"/>
      <c r="K923" s="140"/>
    </row>
    <row r="924" spans="2:11" s="128" customFormat="1">
      <c r="B924" s="153"/>
      <c r="C924" s="153"/>
      <c r="H924" s="140"/>
      <c r="I924" s="140"/>
      <c r="K924" s="140"/>
    </row>
    <row r="925" spans="2:11" s="128" customFormat="1">
      <c r="B925" s="153"/>
      <c r="C925" s="153"/>
      <c r="H925" s="140"/>
      <c r="I925" s="140"/>
      <c r="K925" s="140"/>
    </row>
    <row r="926" spans="2:11" s="128" customFormat="1">
      <c r="B926" s="153"/>
      <c r="C926" s="153"/>
      <c r="H926" s="140"/>
      <c r="I926" s="140"/>
      <c r="K926" s="140"/>
    </row>
    <row r="927" spans="2:11" s="128" customFormat="1">
      <c r="B927" s="153"/>
      <c r="C927" s="153"/>
      <c r="H927" s="140"/>
      <c r="I927" s="140"/>
      <c r="K927" s="140"/>
    </row>
    <row r="928" spans="2:11" s="128" customFormat="1">
      <c r="B928" s="153"/>
      <c r="C928" s="153"/>
      <c r="H928" s="140"/>
      <c r="I928" s="140"/>
      <c r="K928" s="140"/>
    </row>
    <row r="929" spans="2:11" s="128" customFormat="1">
      <c r="B929" s="153"/>
      <c r="C929" s="153"/>
      <c r="H929" s="140"/>
      <c r="I929" s="140"/>
      <c r="K929" s="140"/>
    </row>
    <row r="930" spans="2:11" s="128" customFormat="1">
      <c r="B930" s="153"/>
      <c r="C930" s="153"/>
      <c r="H930" s="140"/>
      <c r="I930" s="140"/>
      <c r="K930" s="140"/>
    </row>
    <row r="931" spans="2:11" s="128" customFormat="1">
      <c r="B931" s="153"/>
      <c r="C931" s="153"/>
      <c r="H931" s="140"/>
      <c r="I931" s="140"/>
      <c r="K931" s="140"/>
    </row>
    <row r="932" spans="2:11" s="128" customFormat="1">
      <c r="B932" s="153"/>
      <c r="C932" s="153"/>
      <c r="H932" s="140"/>
      <c r="I932" s="140"/>
      <c r="K932" s="140"/>
    </row>
    <row r="933" spans="2:11" s="128" customFormat="1">
      <c r="B933" s="153"/>
      <c r="C933" s="153"/>
      <c r="H933" s="140"/>
      <c r="I933" s="140"/>
      <c r="K933" s="140"/>
    </row>
    <row r="934" spans="2:11" s="128" customFormat="1">
      <c r="B934" s="153"/>
      <c r="C934" s="153"/>
      <c r="H934" s="140"/>
      <c r="I934" s="140"/>
      <c r="K934" s="140"/>
    </row>
    <row r="935" spans="2:11" s="128" customFormat="1">
      <c r="B935" s="153"/>
      <c r="C935" s="153"/>
      <c r="H935" s="140"/>
      <c r="I935" s="140"/>
      <c r="K935" s="140"/>
    </row>
    <row r="936" spans="2:11" s="128" customFormat="1">
      <c r="B936" s="153"/>
      <c r="C936" s="153"/>
      <c r="H936" s="140"/>
      <c r="I936" s="140"/>
      <c r="K936" s="140"/>
    </row>
    <row r="937" spans="2:11" s="128" customFormat="1">
      <c r="B937" s="153"/>
      <c r="C937" s="153"/>
      <c r="H937" s="140"/>
      <c r="I937" s="140"/>
      <c r="K937" s="140"/>
    </row>
    <row r="938" spans="2:11" s="128" customFormat="1">
      <c r="B938" s="153"/>
      <c r="C938" s="153"/>
      <c r="H938" s="140"/>
      <c r="I938" s="140"/>
      <c r="K938" s="140"/>
    </row>
    <row r="939" spans="2:11" s="128" customFormat="1">
      <c r="B939" s="153"/>
      <c r="C939" s="153"/>
      <c r="H939" s="140"/>
      <c r="I939" s="140"/>
      <c r="K939" s="140"/>
    </row>
    <row r="940" spans="2:11" s="128" customFormat="1">
      <c r="B940" s="153"/>
      <c r="C940" s="153"/>
      <c r="H940" s="140"/>
      <c r="I940" s="140"/>
      <c r="K940" s="140"/>
    </row>
    <row r="941" spans="2:11" s="128" customFormat="1">
      <c r="B941" s="153"/>
      <c r="C941" s="153"/>
      <c r="H941" s="140"/>
      <c r="I941" s="140"/>
      <c r="K941" s="140"/>
    </row>
    <row r="942" spans="2:11" s="128" customFormat="1">
      <c r="B942" s="153"/>
      <c r="C942" s="153"/>
      <c r="H942" s="140"/>
      <c r="I942" s="140"/>
      <c r="K942" s="140"/>
    </row>
    <row r="943" spans="2:11" s="128" customFormat="1">
      <c r="B943" s="153"/>
      <c r="C943" s="153"/>
      <c r="H943" s="140"/>
      <c r="I943" s="140"/>
      <c r="K943" s="140"/>
    </row>
    <row r="944" spans="2:11" s="128" customFormat="1">
      <c r="B944" s="153"/>
      <c r="C944" s="153"/>
      <c r="H944" s="140"/>
      <c r="I944" s="140"/>
      <c r="K944" s="140"/>
    </row>
    <row r="945" spans="2:11" s="128" customFormat="1">
      <c r="B945" s="153"/>
      <c r="C945" s="153"/>
      <c r="H945" s="140"/>
      <c r="I945" s="140"/>
      <c r="K945" s="140"/>
    </row>
    <row r="946" spans="2:11" s="128" customFormat="1">
      <c r="B946" s="153"/>
      <c r="C946" s="153"/>
      <c r="H946" s="140"/>
      <c r="I946" s="140"/>
      <c r="K946" s="140"/>
    </row>
    <row r="947" spans="2:11" s="128" customFormat="1">
      <c r="B947" s="153"/>
      <c r="C947" s="153"/>
      <c r="H947" s="140"/>
      <c r="I947" s="140"/>
      <c r="K947" s="140"/>
    </row>
    <row r="948" spans="2:11" s="128" customFormat="1">
      <c r="B948" s="153"/>
      <c r="C948" s="153"/>
      <c r="H948" s="140"/>
      <c r="I948" s="140"/>
      <c r="K948" s="140"/>
    </row>
    <row r="949" spans="2:11" s="128" customFormat="1">
      <c r="B949" s="153"/>
      <c r="C949" s="153"/>
      <c r="H949" s="140"/>
      <c r="I949" s="140"/>
      <c r="K949" s="140"/>
    </row>
    <row r="950" spans="2:11" s="128" customFormat="1">
      <c r="B950" s="153"/>
      <c r="C950" s="153"/>
      <c r="H950" s="140"/>
      <c r="I950" s="140"/>
      <c r="K950" s="140"/>
    </row>
    <row r="951" spans="2:11" s="128" customFormat="1">
      <c r="B951" s="153"/>
      <c r="C951" s="153"/>
      <c r="H951" s="140"/>
      <c r="I951" s="140"/>
      <c r="K951" s="140"/>
    </row>
    <row r="952" spans="2:11" s="128" customFormat="1">
      <c r="B952" s="153"/>
      <c r="C952" s="153"/>
      <c r="H952" s="140"/>
      <c r="I952" s="140"/>
      <c r="K952" s="140"/>
    </row>
    <row r="953" spans="2:11" s="128" customFormat="1">
      <c r="B953" s="153"/>
      <c r="C953" s="153"/>
      <c r="H953" s="140"/>
      <c r="I953" s="140"/>
      <c r="K953" s="140"/>
    </row>
    <row r="954" spans="2:11" s="128" customFormat="1">
      <c r="B954" s="153"/>
      <c r="C954" s="153"/>
      <c r="H954" s="140"/>
      <c r="I954" s="140"/>
      <c r="K954" s="140"/>
    </row>
    <row r="955" spans="2:11" s="128" customFormat="1">
      <c r="B955" s="153"/>
      <c r="C955" s="153"/>
      <c r="H955" s="140"/>
      <c r="I955" s="140"/>
      <c r="K955" s="140"/>
    </row>
    <row r="956" spans="2:11" s="128" customFormat="1">
      <c r="B956" s="153"/>
      <c r="C956" s="153"/>
      <c r="H956" s="140"/>
      <c r="I956" s="140"/>
      <c r="K956" s="140"/>
    </row>
    <row r="957" spans="2:11" s="128" customFormat="1">
      <c r="B957" s="153"/>
      <c r="C957" s="153"/>
      <c r="H957" s="140"/>
      <c r="I957" s="140"/>
      <c r="K957" s="140"/>
    </row>
    <row r="958" spans="2:11" s="128" customFormat="1">
      <c r="B958" s="153"/>
      <c r="C958" s="153"/>
      <c r="H958" s="140"/>
      <c r="I958" s="140"/>
      <c r="K958" s="140"/>
    </row>
    <row r="959" spans="2:11" s="128" customFormat="1">
      <c r="B959" s="153"/>
      <c r="C959" s="153"/>
      <c r="H959" s="140"/>
      <c r="I959" s="140"/>
      <c r="K959" s="140"/>
    </row>
    <row r="960" spans="2:11" s="128" customFormat="1">
      <c r="B960" s="153"/>
      <c r="C960" s="153"/>
      <c r="H960" s="140"/>
      <c r="I960" s="140"/>
      <c r="K960" s="140"/>
    </row>
    <row r="961" spans="2:11" s="128" customFormat="1">
      <c r="B961" s="153"/>
      <c r="C961" s="153"/>
      <c r="H961" s="140"/>
      <c r="I961" s="140"/>
      <c r="K961" s="140"/>
    </row>
    <row r="962" spans="2:11" s="128" customFormat="1">
      <c r="B962" s="153"/>
      <c r="C962" s="153"/>
      <c r="H962" s="140"/>
      <c r="I962" s="140"/>
      <c r="K962" s="140"/>
    </row>
    <row r="963" spans="2:11" s="128" customFormat="1">
      <c r="B963" s="153"/>
      <c r="C963" s="153"/>
      <c r="H963" s="140"/>
      <c r="I963" s="140"/>
      <c r="K963" s="140"/>
    </row>
    <row r="964" spans="2:11" s="128" customFormat="1">
      <c r="B964" s="153"/>
      <c r="C964" s="153"/>
      <c r="H964" s="140"/>
      <c r="I964" s="140"/>
      <c r="K964" s="140"/>
    </row>
    <row r="965" spans="2:11" s="128" customFormat="1">
      <c r="B965" s="153"/>
      <c r="C965" s="153"/>
      <c r="H965" s="140"/>
      <c r="I965" s="140"/>
      <c r="K965" s="140"/>
    </row>
    <row r="966" spans="2:11" s="128" customFormat="1">
      <c r="B966" s="153"/>
      <c r="C966" s="153"/>
      <c r="H966" s="140"/>
      <c r="I966" s="140"/>
      <c r="K966" s="140"/>
    </row>
    <row r="967" spans="2:11" s="128" customFormat="1">
      <c r="B967" s="153"/>
      <c r="C967" s="153"/>
      <c r="H967" s="140"/>
      <c r="I967" s="140"/>
      <c r="K967" s="140"/>
    </row>
    <row r="968" spans="2:11" s="128" customFormat="1">
      <c r="B968" s="153"/>
      <c r="C968" s="153"/>
      <c r="H968" s="140"/>
      <c r="I968" s="140"/>
      <c r="K968" s="140"/>
    </row>
    <row r="969" spans="2:11" s="128" customFormat="1">
      <c r="B969" s="153"/>
      <c r="C969" s="153"/>
      <c r="H969" s="140"/>
      <c r="I969" s="140"/>
      <c r="K969" s="140"/>
    </row>
    <row r="970" spans="2:11" s="128" customFormat="1">
      <c r="B970" s="153"/>
      <c r="C970" s="153"/>
      <c r="H970" s="140"/>
      <c r="I970" s="140"/>
      <c r="K970" s="140"/>
    </row>
    <row r="971" spans="2:11" s="128" customFormat="1">
      <c r="B971" s="153"/>
      <c r="C971" s="153"/>
      <c r="H971" s="140"/>
      <c r="I971" s="140"/>
      <c r="K971" s="140"/>
    </row>
    <row r="972" spans="2:11" s="128" customFormat="1">
      <c r="B972" s="153"/>
      <c r="C972" s="153"/>
      <c r="H972" s="140"/>
      <c r="I972" s="140"/>
      <c r="K972" s="140"/>
    </row>
    <row r="973" spans="2:11" s="128" customFormat="1">
      <c r="B973" s="153"/>
      <c r="C973" s="153"/>
      <c r="H973" s="140"/>
      <c r="I973" s="140"/>
      <c r="K973" s="140"/>
    </row>
    <row r="974" spans="2:11" s="128" customFormat="1">
      <c r="B974" s="153"/>
      <c r="C974" s="153"/>
      <c r="H974" s="140"/>
      <c r="I974" s="140"/>
      <c r="K974" s="140"/>
    </row>
    <row r="975" spans="2:11" s="128" customFormat="1">
      <c r="B975" s="153"/>
      <c r="C975" s="153"/>
      <c r="H975" s="140"/>
      <c r="I975" s="140"/>
      <c r="K975" s="140"/>
    </row>
    <row r="976" spans="2:11" s="128" customFormat="1">
      <c r="B976" s="153"/>
      <c r="C976" s="153"/>
      <c r="H976" s="140"/>
      <c r="I976" s="140"/>
      <c r="K976" s="140"/>
    </row>
    <row r="977" spans="2:11" s="128" customFormat="1">
      <c r="B977" s="153"/>
      <c r="C977" s="153"/>
      <c r="H977" s="140"/>
      <c r="I977" s="140"/>
      <c r="K977" s="140"/>
    </row>
    <row r="978" spans="2:11" s="128" customFormat="1">
      <c r="B978" s="153"/>
      <c r="C978" s="153"/>
      <c r="H978" s="140"/>
      <c r="I978" s="140"/>
      <c r="K978" s="140"/>
    </row>
    <row r="979" spans="2:11" s="128" customFormat="1">
      <c r="B979" s="153"/>
      <c r="C979" s="153"/>
      <c r="H979" s="140"/>
      <c r="I979" s="140"/>
      <c r="K979" s="140"/>
    </row>
    <row r="980" spans="2:11" s="128" customFormat="1">
      <c r="B980" s="153"/>
      <c r="C980" s="153"/>
      <c r="H980" s="140"/>
      <c r="I980" s="140"/>
      <c r="K980" s="140"/>
    </row>
    <row r="981" spans="2:11" s="128" customFormat="1">
      <c r="B981" s="153"/>
      <c r="C981" s="153"/>
      <c r="H981" s="140"/>
      <c r="I981" s="140"/>
      <c r="K981" s="140"/>
    </row>
    <row r="982" spans="2:11" s="128" customFormat="1">
      <c r="B982" s="153"/>
      <c r="C982" s="153"/>
      <c r="H982" s="140"/>
      <c r="I982" s="140"/>
      <c r="K982" s="140"/>
    </row>
    <row r="983" spans="2:11" s="128" customFormat="1">
      <c r="B983" s="153"/>
      <c r="C983" s="153"/>
      <c r="H983" s="140"/>
      <c r="I983" s="140"/>
      <c r="K983" s="140"/>
    </row>
    <row r="984" spans="2:11" s="128" customFormat="1">
      <c r="B984" s="153"/>
      <c r="C984" s="153"/>
      <c r="H984" s="140"/>
      <c r="I984" s="140"/>
      <c r="K984" s="140"/>
    </row>
    <row r="985" spans="2:11" s="128" customFormat="1">
      <c r="B985" s="153"/>
      <c r="C985" s="153"/>
      <c r="H985" s="140"/>
      <c r="I985" s="140"/>
      <c r="K985" s="140"/>
    </row>
    <row r="986" spans="2:11" s="128" customFormat="1">
      <c r="B986" s="153"/>
      <c r="C986" s="153"/>
      <c r="H986" s="140"/>
      <c r="I986" s="140"/>
      <c r="K986" s="140"/>
    </row>
    <row r="987" spans="2:11" s="128" customFormat="1">
      <c r="B987" s="153"/>
      <c r="C987" s="153"/>
      <c r="H987" s="140"/>
      <c r="I987" s="140"/>
      <c r="K987" s="140"/>
    </row>
    <row r="988" spans="2:11" s="128" customFormat="1">
      <c r="B988" s="153"/>
      <c r="C988" s="153"/>
      <c r="H988" s="140"/>
      <c r="I988" s="140"/>
      <c r="K988" s="140"/>
    </row>
    <row r="989" spans="2:11" s="128" customFormat="1">
      <c r="B989" s="153"/>
      <c r="C989" s="153"/>
      <c r="H989" s="140"/>
      <c r="I989" s="140"/>
      <c r="K989" s="140"/>
    </row>
    <row r="990" spans="2:11" s="128" customFormat="1">
      <c r="B990" s="153"/>
      <c r="C990" s="153"/>
      <c r="H990" s="140"/>
      <c r="I990" s="140"/>
      <c r="K990" s="140"/>
    </row>
    <row r="991" spans="2:11" s="128" customFormat="1">
      <c r="B991" s="153"/>
      <c r="C991" s="153"/>
      <c r="H991" s="140"/>
      <c r="I991" s="140"/>
      <c r="K991" s="140"/>
    </row>
    <row r="992" spans="2:11" s="128" customFormat="1">
      <c r="B992" s="153"/>
      <c r="C992" s="153"/>
      <c r="H992" s="140"/>
      <c r="I992" s="140"/>
      <c r="K992" s="140"/>
    </row>
    <row r="993" spans="2:11" s="128" customFormat="1">
      <c r="B993" s="153"/>
      <c r="C993" s="153"/>
      <c r="H993" s="140"/>
      <c r="I993" s="140"/>
      <c r="K993" s="140"/>
    </row>
    <row r="994" spans="2:11" s="128" customFormat="1">
      <c r="B994" s="153"/>
      <c r="C994" s="153"/>
      <c r="H994" s="140"/>
      <c r="I994" s="140"/>
      <c r="K994" s="140"/>
    </row>
    <row r="995" spans="2:11" s="128" customFormat="1">
      <c r="B995" s="153"/>
      <c r="C995" s="153"/>
      <c r="H995" s="140"/>
      <c r="I995" s="140"/>
      <c r="K995" s="140"/>
    </row>
    <row r="996" spans="2:11" s="128" customFormat="1">
      <c r="B996" s="153"/>
      <c r="C996" s="153"/>
      <c r="H996" s="140"/>
      <c r="I996" s="140"/>
      <c r="K996" s="140"/>
    </row>
    <row r="997" spans="2:11" s="128" customFormat="1">
      <c r="B997" s="153"/>
      <c r="C997" s="153"/>
      <c r="H997" s="140"/>
      <c r="I997" s="140"/>
      <c r="K997" s="140"/>
    </row>
    <row r="998" spans="2:11" s="128" customFormat="1">
      <c r="B998" s="153"/>
      <c r="C998" s="153"/>
      <c r="H998" s="140"/>
      <c r="I998" s="140"/>
      <c r="K998" s="140"/>
    </row>
    <row r="999" spans="2:11" s="128" customFormat="1">
      <c r="B999" s="153"/>
      <c r="C999" s="153"/>
      <c r="H999" s="140"/>
      <c r="I999" s="140"/>
      <c r="K999" s="140"/>
    </row>
    <row r="1000" spans="2:11" s="128" customFormat="1">
      <c r="B1000" s="153"/>
      <c r="C1000" s="153"/>
      <c r="H1000" s="140"/>
      <c r="I1000" s="140"/>
      <c r="K1000" s="140"/>
    </row>
    <row r="1001" spans="2:11" s="128" customFormat="1">
      <c r="B1001" s="153"/>
      <c r="C1001" s="153"/>
      <c r="H1001" s="140"/>
      <c r="I1001" s="140"/>
      <c r="K1001" s="140"/>
    </row>
    <row r="1002" spans="2:11" s="128" customFormat="1">
      <c r="B1002" s="153"/>
      <c r="C1002" s="153"/>
      <c r="H1002" s="140"/>
      <c r="I1002" s="140"/>
      <c r="K1002" s="140"/>
    </row>
    <row r="1003" spans="2:11" s="128" customFormat="1">
      <c r="B1003" s="153"/>
      <c r="C1003" s="153"/>
      <c r="H1003" s="140"/>
      <c r="I1003" s="140"/>
      <c r="K1003" s="140"/>
    </row>
    <row r="1004" spans="2:11" s="128" customFormat="1">
      <c r="B1004" s="153"/>
      <c r="C1004" s="153"/>
      <c r="H1004" s="140"/>
      <c r="I1004" s="140"/>
      <c r="K1004" s="140"/>
    </row>
    <row r="1005" spans="2:11" s="128" customFormat="1">
      <c r="B1005" s="153"/>
      <c r="C1005" s="153"/>
      <c r="H1005" s="140"/>
      <c r="I1005" s="140"/>
      <c r="K1005" s="140"/>
    </row>
    <row r="1006" spans="2:11" s="128" customFormat="1">
      <c r="B1006" s="153"/>
      <c r="C1006" s="153"/>
      <c r="H1006" s="140"/>
      <c r="I1006" s="140"/>
      <c r="K1006" s="140"/>
    </row>
    <row r="1007" spans="2:11" s="128" customFormat="1">
      <c r="B1007" s="153"/>
      <c r="C1007" s="153"/>
      <c r="H1007" s="140"/>
      <c r="I1007" s="140"/>
      <c r="K1007" s="140"/>
    </row>
    <row r="1008" spans="2:11" s="128" customFormat="1">
      <c r="B1008" s="153"/>
      <c r="C1008" s="153"/>
      <c r="H1008" s="140"/>
      <c r="I1008" s="140"/>
      <c r="K1008" s="140"/>
    </row>
    <row r="1009" spans="2:11" s="128" customFormat="1">
      <c r="B1009" s="153"/>
      <c r="C1009" s="153"/>
      <c r="H1009" s="140"/>
      <c r="I1009" s="140"/>
      <c r="K1009" s="140"/>
    </row>
    <row r="1010" spans="2:11" s="128" customFormat="1">
      <c r="B1010" s="153"/>
      <c r="C1010" s="153"/>
      <c r="H1010" s="140"/>
      <c r="I1010" s="140"/>
      <c r="K1010" s="140"/>
    </row>
    <row r="1011" spans="2:11" s="128" customFormat="1">
      <c r="B1011" s="153"/>
      <c r="C1011" s="153"/>
      <c r="H1011" s="140"/>
      <c r="I1011" s="140"/>
      <c r="K1011" s="140"/>
    </row>
    <row r="1012" spans="2:11" s="128" customFormat="1">
      <c r="B1012" s="153"/>
      <c r="C1012" s="153"/>
      <c r="H1012" s="140"/>
      <c r="I1012" s="140"/>
      <c r="K1012" s="140"/>
    </row>
    <row r="1013" spans="2:11" s="128" customFormat="1">
      <c r="B1013" s="153"/>
      <c r="C1013" s="153"/>
      <c r="H1013" s="140"/>
      <c r="I1013" s="140"/>
      <c r="K1013" s="140"/>
    </row>
    <row r="1014" spans="2:11" s="128" customFormat="1">
      <c r="B1014" s="153"/>
      <c r="C1014" s="153"/>
      <c r="H1014" s="140"/>
      <c r="I1014" s="140"/>
      <c r="K1014" s="140"/>
    </row>
    <row r="1015" spans="2:11" s="128" customFormat="1">
      <c r="B1015" s="153"/>
      <c r="C1015" s="153"/>
      <c r="H1015" s="140"/>
      <c r="I1015" s="140"/>
      <c r="K1015" s="140"/>
    </row>
    <row r="1016" spans="2:11" s="128" customFormat="1">
      <c r="B1016" s="153"/>
      <c r="C1016" s="153"/>
      <c r="H1016" s="140"/>
      <c r="I1016" s="140"/>
      <c r="K1016" s="140"/>
    </row>
    <row r="1017" spans="2:11" s="128" customFormat="1">
      <c r="B1017" s="153"/>
      <c r="C1017" s="153"/>
      <c r="H1017" s="140"/>
      <c r="I1017" s="140"/>
      <c r="K1017" s="140"/>
    </row>
    <row r="1018" spans="2:11" s="128" customFormat="1">
      <c r="B1018" s="153"/>
      <c r="C1018" s="153"/>
      <c r="H1018" s="140"/>
      <c r="I1018" s="140"/>
      <c r="K1018" s="140"/>
    </row>
    <row r="1019" spans="2:11" s="128" customFormat="1">
      <c r="B1019" s="153"/>
      <c r="C1019" s="153"/>
      <c r="H1019" s="140"/>
      <c r="I1019" s="140"/>
      <c r="K1019" s="140"/>
    </row>
    <row r="1020" spans="2:11" s="128" customFormat="1">
      <c r="B1020" s="153"/>
      <c r="C1020" s="153"/>
      <c r="H1020" s="140"/>
      <c r="I1020" s="140"/>
      <c r="K1020" s="140"/>
    </row>
    <row r="1021" spans="2:11" s="128" customFormat="1">
      <c r="B1021" s="153"/>
      <c r="C1021" s="153"/>
      <c r="H1021" s="140"/>
      <c r="I1021" s="140"/>
      <c r="K1021" s="140"/>
    </row>
    <row r="1022" spans="2:11" s="128" customFormat="1">
      <c r="B1022" s="153"/>
      <c r="C1022" s="153"/>
      <c r="H1022" s="140"/>
      <c r="I1022" s="140"/>
      <c r="K1022" s="140"/>
    </row>
    <row r="1023" spans="2:11" s="128" customFormat="1">
      <c r="B1023" s="153"/>
      <c r="C1023" s="153"/>
      <c r="H1023" s="140"/>
      <c r="I1023" s="140"/>
      <c r="K1023" s="140"/>
    </row>
    <row r="1024" spans="2:11" s="128" customFormat="1">
      <c r="B1024" s="153"/>
      <c r="C1024" s="153"/>
      <c r="H1024" s="140"/>
      <c r="I1024" s="140"/>
      <c r="K1024" s="140"/>
    </row>
    <row r="1025" spans="2:11" s="128" customFormat="1">
      <c r="B1025" s="153"/>
      <c r="C1025" s="153"/>
      <c r="H1025" s="140"/>
      <c r="I1025" s="140"/>
      <c r="K1025" s="140"/>
    </row>
    <row r="1026" spans="2:11" s="128" customFormat="1">
      <c r="B1026" s="153"/>
      <c r="C1026" s="153"/>
      <c r="H1026" s="140"/>
      <c r="I1026" s="140"/>
      <c r="K1026" s="140"/>
    </row>
    <row r="1027" spans="2:11" s="128" customFormat="1">
      <c r="B1027" s="153"/>
      <c r="C1027" s="153"/>
      <c r="H1027" s="140"/>
      <c r="I1027" s="140"/>
      <c r="K1027" s="140"/>
    </row>
    <row r="1028" spans="2:11" s="128" customFormat="1">
      <c r="B1028" s="153"/>
      <c r="C1028" s="153"/>
      <c r="H1028" s="140"/>
      <c r="I1028" s="140"/>
      <c r="K1028" s="140"/>
    </row>
    <row r="1029" spans="2:11" s="128" customFormat="1">
      <c r="B1029" s="153"/>
      <c r="C1029" s="153"/>
      <c r="H1029" s="140"/>
      <c r="I1029" s="140"/>
      <c r="K1029" s="140"/>
    </row>
    <row r="1030" spans="2:11" s="128" customFormat="1">
      <c r="B1030" s="153"/>
      <c r="C1030" s="153"/>
      <c r="H1030" s="140"/>
      <c r="I1030" s="140"/>
      <c r="K1030" s="140"/>
    </row>
    <row r="1031" spans="2:11" s="128" customFormat="1">
      <c r="B1031" s="153"/>
      <c r="C1031" s="153"/>
      <c r="H1031" s="140"/>
      <c r="I1031" s="140"/>
      <c r="K1031" s="140"/>
    </row>
    <row r="1032" spans="2:11" s="128" customFormat="1">
      <c r="B1032" s="153"/>
      <c r="C1032" s="153"/>
      <c r="H1032" s="140"/>
      <c r="I1032" s="140"/>
      <c r="K1032" s="140"/>
    </row>
    <row r="1033" spans="2:11" s="128" customFormat="1">
      <c r="B1033" s="153"/>
      <c r="C1033" s="153"/>
      <c r="H1033" s="140"/>
      <c r="I1033" s="140"/>
      <c r="K1033" s="140"/>
    </row>
    <row r="1034" spans="2:11" s="128" customFormat="1">
      <c r="B1034" s="153"/>
      <c r="C1034" s="153"/>
      <c r="H1034" s="140"/>
      <c r="I1034" s="140"/>
      <c r="K1034" s="140"/>
    </row>
    <row r="1035" spans="2:11" s="128" customFormat="1">
      <c r="B1035" s="153"/>
      <c r="C1035" s="153"/>
      <c r="H1035" s="140"/>
      <c r="I1035" s="140"/>
      <c r="K1035" s="140"/>
    </row>
    <row r="1036" spans="2:11" s="128" customFormat="1">
      <c r="B1036" s="153"/>
      <c r="C1036" s="153"/>
      <c r="H1036" s="140"/>
      <c r="I1036" s="140"/>
      <c r="K1036" s="140"/>
    </row>
    <row r="1037" spans="2:11" s="128" customFormat="1">
      <c r="B1037" s="153"/>
      <c r="C1037" s="153"/>
      <c r="H1037" s="140"/>
      <c r="I1037" s="140"/>
      <c r="K1037" s="140"/>
    </row>
    <row r="1038" spans="2:11" s="128" customFormat="1">
      <c r="B1038" s="153"/>
      <c r="C1038" s="153"/>
      <c r="H1038" s="140"/>
      <c r="I1038" s="140"/>
      <c r="K1038" s="140"/>
    </row>
    <row r="1039" spans="2:11" s="128" customFormat="1">
      <c r="B1039" s="153"/>
      <c r="C1039" s="153"/>
      <c r="H1039" s="140"/>
      <c r="I1039" s="140"/>
      <c r="K1039" s="140"/>
    </row>
    <row r="1040" spans="2:11" s="128" customFormat="1">
      <c r="B1040" s="153"/>
      <c r="C1040" s="153"/>
      <c r="H1040" s="140"/>
      <c r="I1040" s="140"/>
      <c r="K1040" s="140"/>
    </row>
    <row r="1041" spans="2:11" s="128" customFormat="1">
      <c r="B1041" s="153"/>
      <c r="C1041" s="153"/>
      <c r="H1041" s="140"/>
      <c r="I1041" s="140"/>
      <c r="K1041" s="140"/>
    </row>
    <row r="1042" spans="2:11" s="128" customFormat="1">
      <c r="B1042" s="153"/>
      <c r="C1042" s="153"/>
      <c r="H1042" s="140"/>
      <c r="I1042" s="140"/>
      <c r="K1042" s="140"/>
    </row>
    <row r="1043" spans="2:11" s="128" customFormat="1">
      <c r="B1043" s="153"/>
      <c r="C1043" s="153"/>
      <c r="H1043" s="140"/>
      <c r="I1043" s="140"/>
      <c r="K1043" s="140"/>
    </row>
    <row r="1044" spans="2:11" s="128" customFormat="1">
      <c r="B1044" s="153"/>
      <c r="C1044" s="153"/>
      <c r="H1044" s="140"/>
      <c r="I1044" s="140"/>
      <c r="K1044" s="140"/>
    </row>
    <row r="1045" spans="2:11" s="128" customFormat="1">
      <c r="B1045" s="153"/>
      <c r="C1045" s="153"/>
      <c r="H1045" s="140"/>
      <c r="I1045" s="140"/>
      <c r="K1045" s="140"/>
    </row>
    <row r="1046" spans="2:11" s="128" customFormat="1">
      <c r="B1046" s="153"/>
      <c r="C1046" s="153"/>
      <c r="H1046" s="140"/>
      <c r="I1046" s="140"/>
      <c r="K1046" s="140"/>
    </row>
    <row r="1047" spans="2:11" s="128" customFormat="1">
      <c r="B1047" s="153"/>
      <c r="C1047" s="153"/>
      <c r="H1047" s="140"/>
      <c r="I1047" s="140"/>
      <c r="K1047" s="140"/>
    </row>
    <row r="1048" spans="2:11" s="128" customFormat="1">
      <c r="B1048" s="153"/>
      <c r="C1048" s="153"/>
      <c r="H1048" s="140"/>
      <c r="I1048" s="140"/>
      <c r="K1048" s="140"/>
    </row>
    <row r="1049" spans="2:11" s="128" customFormat="1">
      <c r="B1049" s="153"/>
      <c r="C1049" s="153"/>
      <c r="H1049" s="140"/>
      <c r="I1049" s="140"/>
      <c r="K1049" s="140"/>
    </row>
    <row r="1050" spans="2:11" s="128" customFormat="1">
      <c r="B1050" s="153"/>
      <c r="C1050" s="153"/>
      <c r="H1050" s="140"/>
      <c r="I1050" s="140"/>
      <c r="K1050" s="140"/>
    </row>
    <row r="1051" spans="2:11" s="128" customFormat="1">
      <c r="B1051" s="153"/>
      <c r="C1051" s="153"/>
      <c r="H1051" s="140"/>
      <c r="I1051" s="140"/>
      <c r="K1051" s="140"/>
    </row>
    <row r="1052" spans="2:11" s="128" customFormat="1">
      <c r="B1052" s="153"/>
      <c r="C1052" s="153"/>
      <c r="H1052" s="140"/>
      <c r="I1052" s="140"/>
      <c r="K1052" s="140"/>
    </row>
    <row r="1053" spans="2:11" s="128" customFormat="1">
      <c r="B1053" s="153"/>
      <c r="C1053" s="153"/>
      <c r="H1053" s="140"/>
      <c r="I1053" s="140"/>
      <c r="K1053" s="140"/>
    </row>
    <row r="1054" spans="2:11" s="128" customFormat="1">
      <c r="B1054" s="153"/>
      <c r="C1054" s="153"/>
      <c r="H1054" s="140"/>
      <c r="I1054" s="140"/>
      <c r="K1054" s="140"/>
    </row>
    <row r="1055" spans="2:11" s="128" customFormat="1">
      <c r="B1055" s="153"/>
      <c r="C1055" s="153"/>
      <c r="H1055" s="140"/>
      <c r="I1055" s="140"/>
      <c r="K1055" s="140"/>
    </row>
    <row r="1056" spans="2:11" s="128" customFormat="1">
      <c r="B1056" s="153"/>
      <c r="C1056" s="153"/>
      <c r="H1056" s="140"/>
      <c r="I1056" s="140"/>
      <c r="K1056" s="140"/>
    </row>
    <row r="1057" spans="2:11" s="128" customFormat="1">
      <c r="B1057" s="153"/>
      <c r="C1057" s="153"/>
      <c r="H1057" s="140"/>
      <c r="I1057" s="140"/>
      <c r="K1057" s="140"/>
    </row>
    <row r="1058" spans="2:11" s="128" customFormat="1">
      <c r="B1058" s="153"/>
      <c r="C1058" s="153"/>
      <c r="H1058" s="140"/>
      <c r="I1058" s="140"/>
      <c r="K1058" s="140"/>
    </row>
    <row r="1059" spans="2:11" s="128" customFormat="1">
      <c r="B1059" s="153"/>
      <c r="C1059" s="153"/>
      <c r="H1059" s="140"/>
      <c r="I1059" s="140"/>
      <c r="K1059" s="140"/>
    </row>
    <row r="1060" spans="2:11" s="128" customFormat="1">
      <c r="B1060" s="153"/>
      <c r="C1060" s="153"/>
      <c r="H1060" s="140"/>
      <c r="I1060" s="140"/>
      <c r="K1060" s="140"/>
    </row>
    <row r="1061" spans="2:11" s="128" customFormat="1">
      <c r="B1061" s="153"/>
      <c r="C1061" s="153"/>
      <c r="H1061" s="140"/>
      <c r="I1061" s="140"/>
      <c r="K1061" s="140"/>
    </row>
    <row r="1062" spans="2:11" s="128" customFormat="1">
      <c r="B1062" s="153"/>
      <c r="C1062" s="153"/>
      <c r="H1062" s="140"/>
      <c r="I1062" s="140"/>
      <c r="K1062" s="140"/>
    </row>
    <row r="1063" spans="2:11" s="128" customFormat="1">
      <c r="B1063" s="153"/>
      <c r="C1063" s="153"/>
      <c r="H1063" s="140"/>
      <c r="I1063" s="140"/>
      <c r="K1063" s="140"/>
    </row>
    <row r="1064" spans="2:11" s="128" customFormat="1">
      <c r="B1064" s="153"/>
      <c r="C1064" s="153"/>
      <c r="H1064" s="140"/>
      <c r="I1064" s="140"/>
      <c r="K1064" s="140"/>
    </row>
    <row r="1065" spans="2:11" s="128" customFormat="1">
      <c r="B1065" s="153"/>
      <c r="C1065" s="153"/>
      <c r="H1065" s="140"/>
      <c r="I1065" s="140"/>
      <c r="K1065" s="140"/>
    </row>
    <row r="1066" spans="2:11" s="128" customFormat="1">
      <c r="B1066" s="153"/>
      <c r="C1066" s="153"/>
      <c r="H1066" s="140"/>
      <c r="I1066" s="140"/>
      <c r="K1066" s="140"/>
    </row>
    <row r="1067" spans="2:11" s="128" customFormat="1">
      <c r="B1067" s="153"/>
      <c r="C1067" s="153"/>
      <c r="H1067" s="140"/>
      <c r="I1067" s="140"/>
      <c r="K1067" s="140"/>
    </row>
    <row r="1068" spans="2:11" s="128" customFormat="1">
      <c r="B1068" s="153"/>
      <c r="C1068" s="153"/>
      <c r="H1068" s="140"/>
      <c r="I1068" s="140"/>
      <c r="K1068" s="140"/>
    </row>
    <row r="1069" spans="2:11" s="128" customFormat="1">
      <c r="B1069" s="153"/>
      <c r="C1069" s="153"/>
      <c r="H1069" s="140"/>
      <c r="I1069" s="140"/>
      <c r="K1069" s="140"/>
    </row>
    <row r="1070" spans="2:11" s="128" customFormat="1">
      <c r="B1070" s="153"/>
      <c r="C1070" s="153"/>
      <c r="H1070" s="140"/>
      <c r="I1070" s="140"/>
      <c r="K1070" s="140"/>
    </row>
    <row r="1071" spans="2:11" s="128" customFormat="1">
      <c r="B1071" s="153"/>
      <c r="C1071" s="153"/>
      <c r="H1071" s="140"/>
      <c r="I1071" s="140"/>
      <c r="K1071" s="140"/>
    </row>
    <row r="1072" spans="2:11" s="128" customFormat="1">
      <c r="B1072" s="153"/>
      <c r="C1072" s="153"/>
      <c r="H1072" s="140"/>
      <c r="I1072" s="140"/>
      <c r="K1072" s="140"/>
    </row>
    <row r="1073" spans="2:11" s="128" customFormat="1">
      <c r="B1073" s="153"/>
      <c r="C1073" s="153"/>
      <c r="H1073" s="140"/>
      <c r="I1073" s="140"/>
      <c r="K1073" s="140"/>
    </row>
    <row r="1074" spans="2:11" s="128" customFormat="1">
      <c r="B1074" s="153"/>
      <c r="C1074" s="153"/>
      <c r="H1074" s="140"/>
      <c r="I1074" s="140"/>
      <c r="K1074" s="140"/>
    </row>
    <row r="1075" spans="2:11" s="128" customFormat="1">
      <c r="B1075" s="153"/>
      <c r="C1075" s="153"/>
      <c r="H1075" s="140"/>
      <c r="I1075" s="140"/>
      <c r="K1075" s="140"/>
    </row>
    <row r="1076" spans="2:11" s="128" customFormat="1">
      <c r="B1076" s="153"/>
      <c r="C1076" s="153"/>
      <c r="H1076" s="140"/>
      <c r="I1076" s="140"/>
      <c r="K1076" s="140"/>
    </row>
    <row r="1077" spans="2:11" s="128" customFormat="1">
      <c r="B1077" s="153"/>
      <c r="C1077" s="153"/>
      <c r="H1077" s="140"/>
      <c r="I1077" s="140"/>
      <c r="K1077" s="140"/>
    </row>
    <row r="1078" spans="2:11" s="128" customFormat="1">
      <c r="B1078" s="153"/>
      <c r="C1078" s="153"/>
      <c r="H1078" s="140"/>
      <c r="I1078" s="140"/>
      <c r="K1078" s="140"/>
    </row>
    <row r="1079" spans="2:11" s="128" customFormat="1">
      <c r="B1079" s="153"/>
      <c r="C1079" s="153"/>
      <c r="H1079" s="140"/>
      <c r="I1079" s="140"/>
      <c r="K1079" s="140"/>
    </row>
    <row r="1080" spans="2:11" s="128" customFormat="1">
      <c r="B1080" s="153"/>
      <c r="C1080" s="153"/>
      <c r="H1080" s="140"/>
      <c r="I1080" s="140"/>
      <c r="K1080" s="140"/>
    </row>
    <row r="1081" spans="2:11" s="128" customFormat="1">
      <c r="B1081" s="153"/>
      <c r="C1081" s="153"/>
      <c r="H1081" s="140"/>
      <c r="I1081" s="140"/>
      <c r="K1081" s="140"/>
    </row>
    <row r="1082" spans="2:11" s="128" customFormat="1">
      <c r="B1082" s="153"/>
      <c r="C1082" s="153"/>
      <c r="H1082" s="140"/>
      <c r="I1082" s="140"/>
      <c r="K1082" s="140"/>
    </row>
    <row r="1083" spans="2:11" s="128" customFormat="1">
      <c r="B1083" s="153"/>
      <c r="C1083" s="153"/>
      <c r="H1083" s="140"/>
      <c r="I1083" s="140"/>
      <c r="K1083" s="140"/>
    </row>
    <row r="1084" spans="2:11" s="128" customFormat="1">
      <c r="B1084" s="153"/>
      <c r="C1084" s="153"/>
      <c r="H1084" s="140"/>
      <c r="I1084" s="140"/>
      <c r="K1084" s="140"/>
    </row>
    <row r="1085" spans="2:11" s="128" customFormat="1">
      <c r="B1085" s="153"/>
      <c r="C1085" s="153"/>
      <c r="H1085" s="140"/>
      <c r="I1085" s="140"/>
      <c r="K1085" s="140"/>
    </row>
    <row r="1086" spans="2:11" s="128" customFormat="1">
      <c r="B1086" s="153"/>
      <c r="C1086" s="153"/>
      <c r="H1086" s="140"/>
      <c r="I1086" s="140"/>
      <c r="K1086" s="140"/>
    </row>
    <row r="1087" spans="2:11" s="128" customFormat="1">
      <c r="B1087" s="153"/>
      <c r="C1087" s="153"/>
      <c r="H1087" s="140"/>
      <c r="I1087" s="140"/>
      <c r="K1087" s="140"/>
    </row>
    <row r="1088" spans="2:11" s="128" customFormat="1">
      <c r="B1088" s="153"/>
      <c r="C1088" s="153"/>
      <c r="H1088" s="140"/>
      <c r="I1088" s="140"/>
      <c r="K1088" s="140"/>
    </row>
    <row r="1089" spans="2:11" s="128" customFormat="1">
      <c r="B1089" s="153"/>
      <c r="C1089" s="153"/>
      <c r="H1089" s="140"/>
      <c r="I1089" s="140"/>
      <c r="K1089" s="140"/>
    </row>
    <row r="1090" spans="2:11" s="128" customFormat="1">
      <c r="B1090" s="153"/>
      <c r="C1090" s="153"/>
      <c r="H1090" s="140"/>
      <c r="I1090" s="140"/>
      <c r="K1090" s="140"/>
    </row>
    <row r="1091" spans="2:11" s="128" customFormat="1">
      <c r="B1091" s="153"/>
      <c r="C1091" s="153"/>
      <c r="H1091" s="140"/>
      <c r="I1091" s="140"/>
      <c r="K1091" s="140"/>
    </row>
    <row r="1092" spans="2:11" s="128" customFormat="1">
      <c r="B1092" s="153"/>
      <c r="C1092" s="153"/>
      <c r="H1092" s="140"/>
      <c r="I1092" s="140"/>
      <c r="K1092" s="140"/>
    </row>
    <row r="1093" spans="2:11" s="128" customFormat="1">
      <c r="B1093" s="153"/>
      <c r="C1093" s="153"/>
      <c r="H1093" s="140"/>
      <c r="I1093" s="140"/>
      <c r="K1093" s="140"/>
    </row>
    <row r="1094" spans="2:11" s="128" customFormat="1">
      <c r="B1094" s="153"/>
      <c r="C1094" s="153"/>
      <c r="H1094" s="140"/>
      <c r="I1094" s="140"/>
      <c r="K1094" s="140"/>
    </row>
    <row r="1095" spans="2:11" s="128" customFormat="1">
      <c r="B1095" s="153"/>
      <c r="C1095" s="153"/>
      <c r="H1095" s="140"/>
      <c r="I1095" s="140"/>
      <c r="K1095" s="140"/>
    </row>
    <row r="1096" spans="2:11" s="128" customFormat="1">
      <c r="B1096" s="153"/>
      <c r="C1096" s="153"/>
      <c r="H1096" s="140"/>
      <c r="I1096" s="140"/>
      <c r="K1096" s="140"/>
    </row>
    <row r="1097" spans="2:11" s="128" customFormat="1">
      <c r="B1097" s="153"/>
      <c r="C1097" s="153"/>
      <c r="H1097" s="140"/>
      <c r="I1097" s="140"/>
      <c r="K1097" s="140"/>
    </row>
    <row r="1098" spans="2:11" s="128" customFormat="1">
      <c r="B1098" s="153"/>
      <c r="C1098" s="153"/>
      <c r="H1098" s="140"/>
      <c r="I1098" s="140"/>
      <c r="K1098" s="140"/>
    </row>
    <row r="1099" spans="2:11" s="128" customFormat="1">
      <c r="B1099" s="153"/>
      <c r="C1099" s="153"/>
      <c r="H1099" s="140"/>
      <c r="I1099" s="140"/>
      <c r="K1099" s="140"/>
    </row>
    <row r="1100" spans="2:11" s="128" customFormat="1">
      <c r="B1100" s="153"/>
      <c r="C1100" s="153"/>
      <c r="H1100" s="140"/>
      <c r="I1100" s="140"/>
      <c r="K1100" s="140"/>
    </row>
    <row r="1101" spans="2:11" s="128" customFormat="1">
      <c r="B1101" s="153"/>
      <c r="C1101" s="153"/>
      <c r="H1101" s="140"/>
      <c r="I1101" s="140"/>
      <c r="K1101" s="140"/>
    </row>
    <row r="1102" spans="2:11" s="128" customFormat="1">
      <c r="B1102" s="153"/>
      <c r="C1102" s="153"/>
      <c r="H1102" s="140"/>
      <c r="I1102" s="140"/>
      <c r="K1102" s="140"/>
    </row>
    <row r="1103" spans="2:11" s="128" customFormat="1">
      <c r="B1103" s="153"/>
      <c r="C1103" s="153"/>
      <c r="H1103" s="140"/>
      <c r="I1103" s="140"/>
      <c r="K1103" s="140"/>
    </row>
    <row r="1104" spans="2:11" s="128" customFormat="1">
      <c r="B1104" s="153"/>
      <c r="C1104" s="153"/>
      <c r="H1104" s="140"/>
      <c r="I1104" s="140"/>
      <c r="K1104" s="140"/>
    </row>
    <row r="1105" spans="2:11" s="128" customFormat="1">
      <c r="B1105" s="153"/>
      <c r="C1105" s="153"/>
      <c r="H1105" s="140"/>
      <c r="I1105" s="140"/>
      <c r="K1105" s="140"/>
    </row>
    <row r="1106" spans="2:11" s="128" customFormat="1">
      <c r="B1106" s="153"/>
      <c r="C1106" s="153"/>
      <c r="H1106" s="140"/>
      <c r="I1106" s="140"/>
      <c r="K1106" s="140"/>
    </row>
    <row r="1107" spans="2:11" s="128" customFormat="1">
      <c r="B1107" s="153"/>
      <c r="C1107" s="153"/>
      <c r="H1107" s="140"/>
      <c r="I1107" s="140"/>
      <c r="K1107" s="140"/>
    </row>
    <row r="1108" spans="2:11" s="128" customFormat="1">
      <c r="B1108" s="153"/>
      <c r="C1108" s="153"/>
      <c r="H1108" s="140"/>
      <c r="I1108" s="140"/>
      <c r="K1108" s="140"/>
    </row>
    <row r="1109" spans="2:11" s="128" customFormat="1">
      <c r="B1109" s="153"/>
      <c r="C1109" s="153"/>
      <c r="H1109" s="140"/>
      <c r="I1109" s="140"/>
      <c r="K1109" s="140"/>
    </row>
    <row r="1110" spans="2:11" s="128" customFormat="1">
      <c r="B1110" s="153"/>
      <c r="C1110" s="153"/>
      <c r="H1110" s="140"/>
      <c r="I1110" s="140"/>
      <c r="K1110" s="140"/>
    </row>
    <row r="1111" spans="2:11" s="128" customFormat="1">
      <c r="B1111" s="153"/>
      <c r="C1111" s="153"/>
      <c r="H1111" s="140"/>
      <c r="I1111" s="140"/>
      <c r="K1111" s="140"/>
    </row>
    <row r="1112" spans="2:11" s="128" customFormat="1">
      <c r="B1112" s="153"/>
      <c r="C1112" s="153"/>
      <c r="H1112" s="140"/>
      <c r="I1112" s="140"/>
      <c r="K1112" s="140"/>
    </row>
    <row r="1113" spans="2:11" s="128" customFormat="1">
      <c r="B1113" s="153"/>
      <c r="C1113" s="153"/>
      <c r="H1113" s="140"/>
      <c r="I1113" s="140"/>
      <c r="K1113" s="140"/>
    </row>
    <row r="1114" spans="2:11" s="128" customFormat="1">
      <c r="B1114" s="153"/>
      <c r="C1114" s="153"/>
      <c r="H1114" s="140"/>
      <c r="I1114" s="140"/>
      <c r="K1114" s="140"/>
    </row>
    <row r="1115" spans="2:11" s="128" customFormat="1">
      <c r="B1115" s="153"/>
      <c r="C1115" s="153"/>
      <c r="H1115" s="140"/>
      <c r="I1115" s="140"/>
      <c r="K1115" s="140"/>
    </row>
    <row r="1116" spans="2:11" s="128" customFormat="1">
      <c r="B1116" s="153"/>
      <c r="C1116" s="153"/>
      <c r="H1116" s="140"/>
      <c r="I1116" s="140"/>
      <c r="K1116" s="140"/>
    </row>
    <row r="1117" spans="2:11" s="128" customFormat="1">
      <c r="B1117" s="153"/>
      <c r="C1117" s="153"/>
      <c r="H1117" s="140"/>
      <c r="I1117" s="140"/>
      <c r="K1117" s="140"/>
    </row>
    <row r="1118" spans="2:11" s="128" customFormat="1">
      <c r="B1118" s="153"/>
      <c r="C1118" s="153"/>
      <c r="H1118" s="140"/>
      <c r="I1118" s="140"/>
      <c r="K1118" s="140"/>
    </row>
    <row r="1119" spans="2:11" s="128" customFormat="1">
      <c r="B1119" s="153"/>
      <c r="C1119" s="153"/>
      <c r="H1119" s="140"/>
      <c r="I1119" s="140"/>
      <c r="K1119" s="140"/>
    </row>
    <row r="1120" spans="2:11" s="128" customFormat="1">
      <c r="B1120" s="153"/>
      <c r="C1120" s="153"/>
      <c r="H1120" s="140"/>
      <c r="I1120" s="140"/>
      <c r="K1120" s="140"/>
    </row>
    <row r="1121" spans="2:11" s="128" customFormat="1">
      <c r="B1121" s="153"/>
      <c r="C1121" s="153"/>
      <c r="H1121" s="140"/>
      <c r="I1121" s="140"/>
      <c r="K1121" s="140"/>
    </row>
    <row r="1122" spans="2:11" s="128" customFormat="1">
      <c r="B1122" s="153"/>
      <c r="C1122" s="153"/>
      <c r="H1122" s="140"/>
      <c r="I1122" s="140"/>
      <c r="K1122" s="140"/>
    </row>
    <row r="1123" spans="2:11" s="128" customFormat="1">
      <c r="B1123" s="153"/>
      <c r="C1123" s="153"/>
      <c r="H1123" s="140"/>
      <c r="I1123" s="140"/>
      <c r="K1123" s="140"/>
    </row>
    <row r="1124" spans="2:11" s="128" customFormat="1">
      <c r="B1124" s="153"/>
      <c r="C1124" s="153"/>
      <c r="H1124" s="140"/>
      <c r="I1124" s="140"/>
      <c r="K1124" s="140"/>
    </row>
    <row r="1125" spans="2:11" s="128" customFormat="1">
      <c r="B1125" s="153"/>
      <c r="C1125" s="153"/>
      <c r="H1125" s="140"/>
      <c r="I1125" s="140"/>
      <c r="K1125" s="140"/>
    </row>
    <row r="1126" spans="2:11" s="128" customFormat="1">
      <c r="B1126" s="153"/>
      <c r="C1126" s="153"/>
      <c r="H1126" s="140"/>
      <c r="I1126" s="140"/>
      <c r="K1126" s="140"/>
    </row>
    <row r="1127" spans="2:11" s="128" customFormat="1">
      <c r="B1127" s="153"/>
      <c r="C1127" s="153"/>
      <c r="H1127" s="140"/>
      <c r="I1127" s="140"/>
      <c r="K1127" s="140"/>
    </row>
    <row r="1128" spans="2:11" s="128" customFormat="1">
      <c r="B1128" s="153"/>
      <c r="C1128" s="153"/>
      <c r="H1128" s="140"/>
      <c r="I1128" s="140"/>
      <c r="K1128" s="140"/>
    </row>
    <row r="1129" spans="2:11" s="128" customFormat="1">
      <c r="B1129" s="153"/>
      <c r="C1129" s="153"/>
      <c r="H1129" s="140"/>
      <c r="I1129" s="140"/>
      <c r="K1129" s="140"/>
    </row>
    <row r="1130" spans="2:11" s="128" customFormat="1">
      <c r="B1130" s="153"/>
      <c r="C1130" s="153"/>
      <c r="H1130" s="140"/>
      <c r="I1130" s="140"/>
      <c r="K1130" s="140"/>
    </row>
    <row r="1131" spans="2:11" s="128" customFormat="1">
      <c r="B1131" s="153"/>
      <c r="C1131" s="153"/>
      <c r="H1131" s="140"/>
      <c r="I1131" s="140"/>
      <c r="K1131" s="140"/>
    </row>
    <row r="1132" spans="2:11" s="128" customFormat="1">
      <c r="B1132" s="153"/>
      <c r="C1132" s="153"/>
      <c r="H1132" s="140"/>
      <c r="I1132" s="140"/>
      <c r="K1132" s="140"/>
    </row>
    <row r="1133" spans="2:11" s="128" customFormat="1">
      <c r="B1133" s="153"/>
      <c r="C1133" s="153"/>
      <c r="H1133" s="140"/>
      <c r="I1133" s="140"/>
      <c r="K1133" s="140"/>
    </row>
    <row r="1134" spans="2:11" s="128" customFormat="1">
      <c r="B1134" s="153"/>
      <c r="C1134" s="153"/>
      <c r="H1134" s="140"/>
      <c r="I1134" s="140"/>
      <c r="K1134" s="140"/>
    </row>
    <row r="1135" spans="2:11" s="128" customFormat="1">
      <c r="B1135" s="153"/>
      <c r="C1135" s="153"/>
      <c r="H1135" s="140"/>
      <c r="I1135" s="140"/>
      <c r="K1135" s="140"/>
    </row>
    <row r="1136" spans="2:11" s="128" customFormat="1">
      <c r="B1136" s="153"/>
      <c r="C1136" s="153"/>
      <c r="H1136" s="140"/>
      <c r="I1136" s="140"/>
      <c r="K1136" s="140"/>
    </row>
    <row r="1137" spans="2:11" s="128" customFormat="1">
      <c r="B1137" s="153"/>
      <c r="C1137" s="153"/>
      <c r="H1137" s="140"/>
      <c r="I1137" s="140"/>
      <c r="K1137" s="140"/>
    </row>
    <row r="1138" spans="2:11" s="128" customFormat="1">
      <c r="B1138" s="153"/>
      <c r="C1138" s="153"/>
      <c r="H1138" s="140"/>
      <c r="I1138" s="140"/>
      <c r="K1138" s="140"/>
    </row>
    <row r="1139" spans="2:11" s="128" customFormat="1">
      <c r="B1139" s="153"/>
      <c r="C1139" s="153"/>
      <c r="H1139" s="140"/>
      <c r="I1139" s="140"/>
      <c r="K1139" s="140"/>
    </row>
    <row r="1140" spans="2:11" s="128" customFormat="1">
      <c r="B1140" s="153"/>
      <c r="C1140" s="153"/>
      <c r="H1140" s="140"/>
      <c r="I1140" s="140"/>
      <c r="K1140" s="140"/>
    </row>
    <row r="1141" spans="2:11" s="128" customFormat="1">
      <c r="B1141" s="153"/>
      <c r="C1141" s="153"/>
      <c r="H1141" s="140"/>
      <c r="I1141" s="140"/>
      <c r="K1141" s="140"/>
    </row>
    <row r="1142" spans="2:11" s="128" customFormat="1">
      <c r="B1142" s="153"/>
      <c r="C1142" s="153"/>
      <c r="H1142" s="140"/>
      <c r="I1142" s="140"/>
      <c r="K1142" s="140"/>
    </row>
    <row r="1143" spans="2:11" s="128" customFormat="1">
      <c r="B1143" s="153"/>
      <c r="C1143" s="153"/>
      <c r="H1143" s="140"/>
      <c r="I1143" s="140"/>
      <c r="K1143" s="140"/>
    </row>
    <row r="1144" spans="2:11" s="128" customFormat="1">
      <c r="B1144" s="153"/>
      <c r="C1144" s="153"/>
      <c r="H1144" s="140"/>
      <c r="I1144" s="140"/>
      <c r="K1144" s="140"/>
    </row>
    <row r="1145" spans="2:11" s="128" customFormat="1">
      <c r="B1145" s="153"/>
      <c r="C1145" s="153"/>
      <c r="H1145" s="140"/>
      <c r="I1145" s="140"/>
      <c r="K1145" s="140"/>
    </row>
    <row r="1146" spans="2:11" s="128" customFormat="1">
      <c r="B1146" s="153"/>
      <c r="C1146" s="153"/>
      <c r="H1146" s="140"/>
      <c r="I1146" s="140"/>
      <c r="K1146" s="140"/>
    </row>
    <row r="1147" spans="2:11" s="128" customFormat="1">
      <c r="B1147" s="153"/>
      <c r="C1147" s="153"/>
      <c r="H1147" s="140"/>
      <c r="I1147" s="140"/>
      <c r="K1147" s="140"/>
    </row>
    <row r="1148" spans="2:11" s="128" customFormat="1">
      <c r="B1148" s="153"/>
      <c r="C1148" s="153"/>
      <c r="H1148" s="140"/>
      <c r="I1148" s="140"/>
      <c r="K1148" s="140"/>
    </row>
    <row r="1149" spans="2:11" s="128" customFormat="1">
      <c r="B1149" s="153"/>
      <c r="C1149" s="153"/>
      <c r="H1149" s="140"/>
      <c r="I1149" s="140"/>
      <c r="K1149" s="140"/>
    </row>
    <row r="1150" spans="2:11" s="128" customFormat="1">
      <c r="B1150" s="153"/>
      <c r="C1150" s="153"/>
      <c r="H1150" s="140"/>
      <c r="I1150" s="140"/>
      <c r="K1150" s="140"/>
    </row>
    <row r="1151" spans="2:11" s="128" customFormat="1">
      <c r="B1151" s="153"/>
      <c r="C1151" s="153"/>
      <c r="H1151" s="140"/>
      <c r="I1151" s="140"/>
      <c r="K1151" s="140"/>
    </row>
    <row r="1152" spans="2:11" s="128" customFormat="1">
      <c r="B1152" s="153"/>
      <c r="C1152" s="153"/>
      <c r="H1152" s="140"/>
      <c r="I1152" s="140"/>
      <c r="K1152" s="140"/>
    </row>
    <row r="1153" spans="2:11" s="128" customFormat="1">
      <c r="B1153" s="153"/>
      <c r="C1153" s="153"/>
      <c r="H1153" s="140"/>
      <c r="I1153" s="140"/>
      <c r="K1153" s="140"/>
    </row>
    <row r="1154" spans="2:11" s="128" customFormat="1">
      <c r="B1154" s="153"/>
      <c r="C1154" s="153"/>
      <c r="H1154" s="140"/>
      <c r="I1154" s="140"/>
      <c r="K1154" s="140"/>
    </row>
    <row r="1155" spans="2:11" s="128" customFormat="1">
      <c r="B1155" s="153"/>
      <c r="C1155" s="153"/>
      <c r="H1155" s="140"/>
      <c r="I1155" s="140"/>
      <c r="K1155" s="140"/>
    </row>
    <row r="1156" spans="2:11" s="128" customFormat="1">
      <c r="B1156" s="153"/>
      <c r="C1156" s="153"/>
      <c r="H1156" s="140"/>
      <c r="I1156" s="140"/>
      <c r="K1156" s="140"/>
    </row>
    <row r="1157" spans="2:11" s="128" customFormat="1">
      <c r="B1157" s="153"/>
      <c r="C1157" s="153"/>
      <c r="H1157" s="140"/>
      <c r="I1157" s="140"/>
      <c r="K1157" s="140"/>
    </row>
    <row r="1158" spans="2:11" s="128" customFormat="1">
      <c r="B1158" s="153"/>
      <c r="C1158" s="153"/>
      <c r="H1158" s="140"/>
      <c r="I1158" s="140"/>
      <c r="K1158" s="140"/>
    </row>
    <row r="1159" spans="2:11" s="128" customFormat="1">
      <c r="B1159" s="153"/>
      <c r="C1159" s="153"/>
      <c r="H1159" s="140"/>
      <c r="I1159" s="140"/>
      <c r="K1159" s="140"/>
    </row>
    <row r="1160" spans="2:11" s="128" customFormat="1">
      <c r="B1160" s="153"/>
      <c r="C1160" s="153"/>
      <c r="H1160" s="140"/>
      <c r="I1160" s="140"/>
      <c r="K1160" s="140"/>
    </row>
    <row r="1161" spans="2:11" s="128" customFormat="1">
      <c r="B1161" s="153"/>
      <c r="C1161" s="153"/>
      <c r="H1161" s="140"/>
      <c r="I1161" s="140"/>
      <c r="K1161" s="140"/>
    </row>
    <row r="1162" spans="2:11" s="128" customFormat="1">
      <c r="B1162" s="153"/>
      <c r="C1162" s="153"/>
      <c r="H1162" s="140"/>
      <c r="I1162" s="140"/>
      <c r="K1162" s="140"/>
    </row>
    <row r="1163" spans="2:11" s="128" customFormat="1">
      <c r="B1163" s="153"/>
      <c r="C1163" s="153"/>
      <c r="H1163" s="140"/>
      <c r="I1163" s="140"/>
      <c r="K1163" s="140"/>
    </row>
    <row r="1164" spans="2:11" s="128" customFormat="1">
      <c r="B1164" s="153"/>
      <c r="C1164" s="153"/>
      <c r="H1164" s="140"/>
      <c r="I1164" s="140"/>
      <c r="K1164" s="140"/>
    </row>
    <row r="1165" spans="2:11" s="128" customFormat="1">
      <c r="B1165" s="153"/>
      <c r="C1165" s="153"/>
      <c r="H1165" s="140"/>
      <c r="I1165" s="140"/>
      <c r="K1165" s="140"/>
    </row>
    <row r="1166" spans="2:11" s="128" customFormat="1">
      <c r="B1166" s="153"/>
      <c r="C1166" s="153"/>
      <c r="H1166" s="140"/>
      <c r="I1166" s="140"/>
      <c r="K1166" s="140"/>
    </row>
    <row r="1167" spans="2:11" s="128" customFormat="1">
      <c r="B1167" s="153"/>
      <c r="C1167" s="153"/>
      <c r="H1167" s="140"/>
      <c r="I1167" s="140"/>
      <c r="K1167" s="140"/>
    </row>
    <row r="1168" spans="2:11" s="128" customFormat="1">
      <c r="B1168" s="153"/>
      <c r="C1168" s="153"/>
      <c r="H1168" s="140"/>
      <c r="I1168" s="140"/>
      <c r="K1168" s="140"/>
    </row>
    <row r="1169" spans="2:11" s="128" customFormat="1">
      <c r="B1169" s="153"/>
      <c r="C1169" s="153"/>
      <c r="H1169" s="140"/>
      <c r="I1169" s="140"/>
      <c r="K1169" s="140"/>
    </row>
    <row r="1170" spans="2:11" s="128" customFormat="1">
      <c r="B1170" s="153"/>
      <c r="C1170" s="153"/>
      <c r="H1170" s="140"/>
      <c r="I1170" s="140"/>
      <c r="K1170" s="140"/>
    </row>
    <row r="1171" spans="2:11" s="128" customFormat="1">
      <c r="B1171" s="153"/>
      <c r="C1171" s="153"/>
      <c r="H1171" s="140"/>
      <c r="I1171" s="140"/>
      <c r="K1171" s="140"/>
    </row>
    <row r="1172" spans="2:11" s="128" customFormat="1">
      <c r="B1172" s="153"/>
      <c r="C1172" s="153"/>
      <c r="H1172" s="140"/>
      <c r="I1172" s="140"/>
      <c r="K1172" s="140"/>
    </row>
    <row r="1173" spans="2:11" s="128" customFormat="1">
      <c r="B1173" s="153"/>
      <c r="C1173" s="153"/>
      <c r="H1173" s="140"/>
      <c r="I1173" s="140"/>
      <c r="K1173" s="140"/>
    </row>
    <row r="1174" spans="2:11" s="128" customFormat="1">
      <c r="B1174" s="153"/>
      <c r="C1174" s="153"/>
      <c r="H1174" s="140"/>
      <c r="I1174" s="140"/>
      <c r="K1174" s="140"/>
    </row>
    <row r="1175" spans="2:11" s="128" customFormat="1">
      <c r="B1175" s="153"/>
      <c r="C1175" s="153"/>
      <c r="H1175" s="140"/>
      <c r="I1175" s="140"/>
      <c r="K1175" s="140"/>
    </row>
    <row r="1176" spans="2:11" s="128" customFormat="1">
      <c r="B1176" s="153"/>
      <c r="C1176" s="153"/>
      <c r="H1176" s="140"/>
      <c r="I1176" s="140"/>
      <c r="K1176" s="140"/>
    </row>
    <row r="1177" spans="2:11" s="128" customFormat="1">
      <c r="B1177" s="153"/>
      <c r="C1177" s="153"/>
      <c r="H1177" s="140"/>
      <c r="I1177" s="140"/>
      <c r="K1177" s="140"/>
    </row>
    <row r="1178" spans="2:11" s="128" customFormat="1">
      <c r="B1178" s="153"/>
      <c r="C1178" s="153"/>
      <c r="H1178" s="140"/>
      <c r="I1178" s="140"/>
      <c r="K1178" s="140"/>
    </row>
    <row r="1179" spans="2:11" s="128" customFormat="1">
      <c r="B1179" s="153"/>
      <c r="C1179" s="153"/>
      <c r="H1179" s="140"/>
      <c r="I1179" s="140"/>
      <c r="K1179" s="140"/>
    </row>
    <row r="1180" spans="2:11" s="128" customFormat="1">
      <c r="B1180" s="153"/>
      <c r="C1180" s="153"/>
      <c r="H1180" s="140"/>
      <c r="I1180" s="140"/>
      <c r="K1180" s="140"/>
    </row>
    <row r="1181" spans="2:11" s="128" customFormat="1">
      <c r="B1181" s="153"/>
      <c r="C1181" s="153"/>
      <c r="H1181" s="140"/>
      <c r="I1181" s="140"/>
      <c r="K1181" s="140"/>
    </row>
    <row r="1182" spans="2:11" s="128" customFormat="1">
      <c r="B1182" s="153"/>
      <c r="C1182" s="153"/>
      <c r="H1182" s="140"/>
      <c r="I1182" s="140"/>
      <c r="K1182" s="140"/>
    </row>
    <row r="1183" spans="2:11" s="128" customFormat="1">
      <c r="B1183" s="153"/>
      <c r="C1183" s="153"/>
      <c r="H1183" s="140"/>
      <c r="I1183" s="140"/>
      <c r="K1183" s="140"/>
    </row>
    <row r="1184" spans="2:11" s="128" customFormat="1">
      <c r="B1184" s="153"/>
      <c r="C1184" s="153"/>
      <c r="H1184" s="140"/>
      <c r="I1184" s="140"/>
      <c r="K1184" s="140"/>
    </row>
    <row r="1185" spans="2:11" s="128" customFormat="1">
      <c r="B1185" s="153"/>
      <c r="C1185" s="153"/>
      <c r="H1185" s="140"/>
      <c r="I1185" s="140"/>
      <c r="K1185" s="140"/>
    </row>
    <row r="1186" spans="2:11" s="128" customFormat="1">
      <c r="B1186" s="153"/>
      <c r="C1186" s="153"/>
      <c r="H1186" s="140"/>
      <c r="I1186" s="140"/>
      <c r="K1186" s="140"/>
    </row>
    <row r="1187" spans="2:11" s="128" customFormat="1">
      <c r="B1187" s="153"/>
      <c r="C1187" s="153"/>
      <c r="H1187" s="140"/>
      <c r="I1187" s="140"/>
      <c r="K1187" s="140"/>
    </row>
    <row r="1188" spans="2:11" s="128" customFormat="1">
      <c r="B1188" s="153"/>
      <c r="C1188" s="153"/>
      <c r="H1188" s="140"/>
      <c r="I1188" s="140"/>
      <c r="K1188" s="140"/>
    </row>
    <row r="1189" spans="2:11" s="128" customFormat="1">
      <c r="B1189" s="153"/>
      <c r="C1189" s="153"/>
      <c r="H1189" s="140"/>
      <c r="I1189" s="140"/>
      <c r="K1189" s="140"/>
    </row>
    <row r="1190" spans="2:11" s="128" customFormat="1">
      <c r="B1190" s="153"/>
      <c r="C1190" s="153"/>
      <c r="H1190" s="140"/>
      <c r="I1190" s="140"/>
      <c r="K1190" s="140"/>
    </row>
    <row r="1191" spans="2:11" s="128" customFormat="1">
      <c r="B1191" s="153"/>
      <c r="C1191" s="153"/>
      <c r="H1191" s="140"/>
      <c r="I1191" s="140"/>
      <c r="K1191" s="140"/>
    </row>
    <row r="1192" spans="2:11" s="128" customFormat="1">
      <c r="B1192" s="153"/>
      <c r="C1192" s="153"/>
      <c r="H1192" s="140"/>
      <c r="I1192" s="140"/>
      <c r="K1192" s="140"/>
    </row>
    <row r="1193" spans="2:11" s="128" customFormat="1">
      <c r="B1193" s="153"/>
      <c r="C1193" s="153"/>
      <c r="H1193" s="140"/>
      <c r="I1193" s="140"/>
      <c r="K1193" s="140"/>
    </row>
    <row r="1194" spans="2:11" s="128" customFormat="1">
      <c r="B1194" s="153"/>
      <c r="C1194" s="153"/>
      <c r="H1194" s="140"/>
      <c r="I1194" s="140"/>
      <c r="K1194" s="140"/>
    </row>
    <row r="1195" spans="2:11" s="128" customFormat="1">
      <c r="B1195" s="153"/>
      <c r="C1195" s="153"/>
      <c r="H1195" s="140"/>
      <c r="I1195" s="140"/>
      <c r="K1195" s="140"/>
    </row>
    <row r="1196" spans="2:11" s="128" customFormat="1">
      <c r="B1196" s="153"/>
      <c r="C1196" s="153"/>
      <c r="H1196" s="140"/>
      <c r="I1196" s="140"/>
      <c r="K1196" s="140"/>
    </row>
    <row r="1197" spans="2:11" s="128" customFormat="1">
      <c r="B1197" s="153"/>
      <c r="C1197" s="153"/>
      <c r="H1197" s="140"/>
      <c r="I1197" s="140"/>
      <c r="K1197" s="140"/>
    </row>
    <row r="1198" spans="2:11" s="128" customFormat="1">
      <c r="B1198" s="153"/>
      <c r="C1198" s="153"/>
      <c r="H1198" s="140"/>
      <c r="I1198" s="140"/>
      <c r="K1198" s="140"/>
    </row>
    <row r="1199" spans="2:11" s="128" customFormat="1">
      <c r="B1199" s="153"/>
      <c r="C1199" s="153"/>
      <c r="H1199" s="140"/>
      <c r="I1199" s="140"/>
      <c r="K1199" s="140"/>
    </row>
    <row r="1200" spans="2:11" s="128" customFormat="1">
      <c r="B1200" s="153"/>
      <c r="C1200" s="153"/>
      <c r="H1200" s="140"/>
      <c r="I1200" s="140"/>
      <c r="K1200" s="140"/>
    </row>
    <row r="1201" spans="2:11" s="128" customFormat="1">
      <c r="B1201" s="153"/>
      <c r="C1201" s="153"/>
      <c r="H1201" s="140"/>
      <c r="I1201" s="140"/>
      <c r="K1201" s="140"/>
    </row>
    <row r="1202" spans="2:11" s="128" customFormat="1">
      <c r="B1202" s="153"/>
      <c r="C1202" s="153"/>
      <c r="H1202" s="140"/>
      <c r="I1202" s="140"/>
      <c r="K1202" s="140"/>
    </row>
    <row r="1203" spans="2:11" s="128" customFormat="1">
      <c r="B1203" s="153"/>
      <c r="C1203" s="153"/>
      <c r="H1203" s="140"/>
      <c r="I1203" s="140"/>
      <c r="K1203" s="140"/>
    </row>
    <row r="1204" spans="2:11" s="128" customFormat="1">
      <c r="B1204" s="153"/>
      <c r="C1204" s="153"/>
      <c r="H1204" s="140"/>
      <c r="I1204" s="140"/>
      <c r="K1204" s="140"/>
    </row>
    <row r="1205" spans="2:11" s="128" customFormat="1">
      <c r="B1205" s="153"/>
      <c r="C1205" s="153"/>
      <c r="H1205" s="140"/>
      <c r="I1205" s="140"/>
      <c r="K1205" s="140"/>
    </row>
    <row r="1206" spans="2:11" s="128" customFormat="1">
      <c r="B1206" s="153"/>
      <c r="C1206" s="153"/>
      <c r="H1206" s="140"/>
      <c r="I1206" s="140"/>
      <c r="K1206" s="140"/>
    </row>
    <row r="1207" spans="2:11" s="128" customFormat="1">
      <c r="B1207" s="153"/>
      <c r="C1207" s="153"/>
      <c r="H1207" s="140"/>
      <c r="I1207" s="140"/>
      <c r="K1207" s="140"/>
    </row>
    <row r="1208" spans="2:11" s="128" customFormat="1">
      <c r="B1208" s="153"/>
      <c r="C1208" s="153"/>
      <c r="H1208" s="140"/>
      <c r="I1208" s="140"/>
      <c r="K1208" s="140"/>
    </row>
    <row r="1209" spans="2:11" s="128" customFormat="1">
      <c r="B1209" s="153"/>
      <c r="C1209" s="153"/>
      <c r="H1209" s="140"/>
      <c r="I1209" s="140"/>
      <c r="K1209" s="140"/>
    </row>
    <row r="1210" spans="2:11" s="128" customFormat="1">
      <c r="B1210" s="153"/>
      <c r="C1210" s="153"/>
      <c r="H1210" s="140"/>
      <c r="I1210" s="140"/>
      <c r="K1210" s="140"/>
    </row>
    <row r="1211" spans="2:11" s="128" customFormat="1">
      <c r="B1211" s="153"/>
      <c r="C1211" s="153"/>
      <c r="H1211" s="140"/>
      <c r="I1211" s="140"/>
      <c r="K1211" s="140"/>
    </row>
    <row r="1212" spans="2:11" s="128" customFormat="1">
      <c r="B1212" s="153"/>
      <c r="C1212" s="153"/>
      <c r="H1212" s="140"/>
      <c r="I1212" s="140"/>
      <c r="K1212" s="140"/>
    </row>
    <row r="1213" spans="2:11" s="128" customFormat="1">
      <c r="B1213" s="153"/>
      <c r="C1213" s="153"/>
      <c r="H1213" s="140"/>
      <c r="I1213" s="140"/>
      <c r="K1213" s="140"/>
    </row>
    <row r="1214" spans="2:11" s="128" customFormat="1">
      <c r="B1214" s="153"/>
      <c r="C1214" s="153"/>
      <c r="H1214" s="140"/>
      <c r="I1214" s="140"/>
      <c r="K1214" s="140"/>
    </row>
    <row r="1215" spans="2:11" s="128" customFormat="1">
      <c r="B1215" s="153"/>
      <c r="C1215" s="153"/>
      <c r="H1215" s="140"/>
      <c r="I1215" s="140"/>
      <c r="K1215" s="140"/>
    </row>
    <row r="1216" spans="2:11" s="128" customFormat="1">
      <c r="B1216" s="153"/>
      <c r="C1216" s="153"/>
      <c r="H1216" s="140"/>
      <c r="I1216" s="140"/>
      <c r="K1216" s="140"/>
    </row>
    <row r="1217" spans="2:11" s="128" customFormat="1">
      <c r="B1217" s="153"/>
      <c r="C1217" s="153"/>
      <c r="H1217" s="140"/>
      <c r="I1217" s="140"/>
      <c r="K1217" s="140"/>
    </row>
    <row r="1218" spans="2:11" s="128" customFormat="1">
      <c r="B1218" s="153"/>
      <c r="C1218" s="153"/>
      <c r="H1218" s="140"/>
      <c r="I1218" s="140"/>
      <c r="K1218" s="140"/>
    </row>
    <row r="1219" spans="2:11" s="128" customFormat="1">
      <c r="B1219" s="153"/>
      <c r="C1219" s="153"/>
      <c r="H1219" s="140"/>
      <c r="I1219" s="140"/>
      <c r="K1219" s="140"/>
    </row>
    <row r="1220" spans="2:11" s="128" customFormat="1">
      <c r="B1220" s="153"/>
      <c r="C1220" s="153"/>
      <c r="H1220" s="140"/>
      <c r="I1220" s="140"/>
      <c r="K1220" s="140"/>
    </row>
    <row r="1221" spans="2:11" s="128" customFormat="1">
      <c r="B1221" s="153"/>
      <c r="C1221" s="153"/>
      <c r="H1221" s="140"/>
      <c r="I1221" s="140"/>
      <c r="K1221" s="140"/>
    </row>
    <row r="1222" spans="2:11" s="128" customFormat="1">
      <c r="B1222" s="153"/>
      <c r="C1222" s="153"/>
      <c r="H1222" s="140"/>
      <c r="I1222" s="140"/>
      <c r="K1222" s="140"/>
    </row>
    <row r="1223" spans="2:11" s="128" customFormat="1">
      <c r="B1223" s="153"/>
      <c r="C1223" s="153"/>
      <c r="H1223" s="140"/>
      <c r="I1223" s="140"/>
      <c r="K1223" s="140"/>
    </row>
    <row r="1224" spans="2:11" s="128" customFormat="1">
      <c r="B1224" s="153"/>
      <c r="C1224" s="153"/>
      <c r="H1224" s="140"/>
      <c r="I1224" s="140"/>
      <c r="K1224" s="140"/>
    </row>
    <row r="1225" spans="2:11" s="128" customFormat="1">
      <c r="B1225" s="153"/>
      <c r="C1225" s="153"/>
      <c r="H1225" s="140"/>
      <c r="I1225" s="140"/>
      <c r="K1225" s="140"/>
    </row>
    <row r="1226" spans="2:11" s="128" customFormat="1">
      <c r="B1226" s="153"/>
      <c r="C1226" s="153"/>
      <c r="H1226" s="140"/>
      <c r="I1226" s="140"/>
      <c r="K1226" s="140"/>
    </row>
    <row r="1227" spans="2:11" s="128" customFormat="1">
      <c r="B1227" s="153"/>
      <c r="C1227" s="153"/>
      <c r="H1227" s="140"/>
      <c r="I1227" s="140"/>
      <c r="K1227" s="140"/>
    </row>
    <row r="1228" spans="2:11" s="128" customFormat="1">
      <c r="B1228" s="153"/>
      <c r="C1228" s="153"/>
      <c r="H1228" s="140"/>
      <c r="I1228" s="140"/>
      <c r="K1228" s="140"/>
    </row>
    <row r="1229" spans="2:11" s="128" customFormat="1">
      <c r="B1229" s="153"/>
      <c r="C1229" s="153"/>
      <c r="H1229" s="140"/>
      <c r="I1229" s="140"/>
      <c r="K1229" s="140"/>
    </row>
    <row r="1230" spans="2:11" s="128" customFormat="1">
      <c r="B1230" s="153"/>
      <c r="C1230" s="153"/>
      <c r="H1230" s="140"/>
      <c r="I1230" s="140"/>
      <c r="K1230" s="140"/>
    </row>
    <row r="1231" spans="2:11" s="128" customFormat="1">
      <c r="B1231" s="153"/>
      <c r="C1231" s="153"/>
      <c r="H1231" s="140"/>
      <c r="I1231" s="140"/>
      <c r="K1231" s="140"/>
    </row>
    <row r="1232" spans="2:11" s="128" customFormat="1">
      <c r="B1232" s="153"/>
      <c r="C1232" s="153"/>
      <c r="H1232" s="140"/>
      <c r="I1232" s="140"/>
      <c r="K1232" s="140"/>
    </row>
    <row r="1233" spans="2:11" s="128" customFormat="1">
      <c r="B1233" s="153"/>
      <c r="C1233" s="153"/>
      <c r="H1233" s="140"/>
      <c r="I1233" s="140"/>
      <c r="K1233" s="140"/>
    </row>
    <row r="1234" spans="2:11" s="128" customFormat="1">
      <c r="B1234" s="153"/>
      <c r="C1234" s="153"/>
      <c r="H1234" s="140"/>
      <c r="I1234" s="140"/>
      <c r="K1234" s="140"/>
    </row>
    <row r="1235" spans="2:11" s="128" customFormat="1">
      <c r="B1235" s="153"/>
      <c r="C1235" s="153"/>
      <c r="H1235" s="140"/>
      <c r="I1235" s="140"/>
      <c r="K1235" s="140"/>
    </row>
    <row r="1236" spans="2:11" s="128" customFormat="1">
      <c r="B1236" s="153"/>
      <c r="C1236" s="153"/>
      <c r="H1236" s="140"/>
      <c r="I1236" s="140"/>
      <c r="K1236" s="140"/>
    </row>
    <row r="1237" spans="2:11" s="128" customFormat="1">
      <c r="B1237" s="153"/>
      <c r="C1237" s="153"/>
      <c r="H1237" s="140"/>
      <c r="I1237" s="140"/>
      <c r="K1237" s="140"/>
    </row>
    <row r="1238" spans="2:11" s="128" customFormat="1">
      <c r="B1238" s="153"/>
      <c r="C1238" s="153"/>
      <c r="H1238" s="140"/>
      <c r="I1238" s="140"/>
      <c r="K1238" s="140"/>
    </row>
    <row r="1239" spans="2:11" s="128" customFormat="1">
      <c r="B1239" s="153"/>
      <c r="C1239" s="153"/>
      <c r="H1239" s="140"/>
      <c r="I1239" s="140"/>
      <c r="K1239" s="140"/>
    </row>
    <row r="1240" spans="2:11" s="128" customFormat="1">
      <c r="B1240" s="153"/>
      <c r="C1240" s="153"/>
      <c r="H1240" s="140"/>
      <c r="I1240" s="140"/>
      <c r="K1240" s="140"/>
    </row>
    <row r="1241" spans="2:11" s="128" customFormat="1">
      <c r="B1241" s="153"/>
      <c r="C1241" s="153"/>
      <c r="H1241" s="140"/>
      <c r="I1241" s="140"/>
      <c r="K1241" s="140"/>
    </row>
    <row r="1242" spans="2:11" s="128" customFormat="1">
      <c r="B1242" s="153"/>
      <c r="C1242" s="153"/>
      <c r="H1242" s="140"/>
      <c r="I1242" s="140"/>
      <c r="K1242" s="140"/>
    </row>
    <row r="1243" spans="2:11" s="128" customFormat="1">
      <c r="B1243" s="153"/>
      <c r="C1243" s="153"/>
      <c r="H1243" s="140"/>
      <c r="I1243" s="140"/>
      <c r="K1243" s="140"/>
    </row>
    <row r="1244" spans="2:11" s="128" customFormat="1">
      <c r="B1244" s="153"/>
      <c r="C1244" s="153"/>
      <c r="H1244" s="140"/>
      <c r="I1244" s="140"/>
      <c r="K1244" s="140"/>
    </row>
    <row r="1245" spans="2:11" s="128" customFormat="1">
      <c r="B1245" s="153"/>
      <c r="C1245" s="153"/>
      <c r="H1245" s="140"/>
      <c r="I1245" s="140"/>
      <c r="K1245" s="140"/>
    </row>
    <row r="1246" spans="2:11" s="128" customFormat="1">
      <c r="B1246" s="153"/>
      <c r="C1246" s="153"/>
      <c r="H1246" s="140"/>
      <c r="I1246" s="140"/>
      <c r="K1246" s="140"/>
    </row>
    <row r="1247" spans="2:11" s="128" customFormat="1">
      <c r="B1247" s="153"/>
      <c r="C1247" s="153"/>
      <c r="H1247" s="140"/>
      <c r="I1247" s="140"/>
      <c r="K1247" s="140"/>
    </row>
    <row r="1248" spans="2:11" s="128" customFormat="1">
      <c r="B1248" s="153"/>
      <c r="C1248" s="153"/>
      <c r="H1248" s="140"/>
      <c r="I1248" s="140"/>
      <c r="K1248" s="140"/>
    </row>
    <row r="1249" spans="2:11" s="128" customFormat="1">
      <c r="B1249" s="153"/>
      <c r="C1249" s="153"/>
      <c r="H1249" s="140"/>
      <c r="I1249" s="140"/>
      <c r="K1249" s="140"/>
    </row>
    <row r="1250" spans="2:11" s="128" customFormat="1">
      <c r="B1250" s="153"/>
      <c r="C1250" s="153"/>
      <c r="H1250" s="140"/>
      <c r="I1250" s="140"/>
      <c r="K1250" s="140"/>
    </row>
    <row r="1251" spans="2:11" s="128" customFormat="1">
      <c r="B1251" s="153"/>
      <c r="C1251" s="153"/>
      <c r="H1251" s="140"/>
      <c r="I1251" s="140"/>
      <c r="K1251" s="140"/>
    </row>
    <row r="1252" spans="2:11" s="128" customFormat="1">
      <c r="B1252" s="153"/>
      <c r="C1252" s="153"/>
      <c r="H1252" s="140"/>
      <c r="I1252" s="140"/>
      <c r="K1252" s="140"/>
    </row>
    <row r="1253" spans="2:11" s="128" customFormat="1">
      <c r="B1253" s="153"/>
      <c r="C1253" s="153"/>
      <c r="H1253" s="140"/>
      <c r="I1253" s="140"/>
      <c r="K1253" s="140"/>
    </row>
    <row r="1254" spans="2:11" s="128" customFormat="1">
      <c r="B1254" s="153"/>
      <c r="C1254" s="153"/>
      <c r="H1254" s="140"/>
      <c r="I1254" s="140"/>
      <c r="K1254" s="140"/>
    </row>
    <row r="1255" spans="2:11" s="128" customFormat="1">
      <c r="B1255" s="153"/>
      <c r="C1255" s="153"/>
      <c r="H1255" s="140"/>
      <c r="I1255" s="140"/>
      <c r="K1255" s="140"/>
    </row>
    <row r="1256" spans="2:11" s="128" customFormat="1">
      <c r="B1256" s="153"/>
      <c r="C1256" s="153"/>
      <c r="H1256" s="140"/>
      <c r="I1256" s="140"/>
      <c r="K1256" s="140"/>
    </row>
    <row r="1257" spans="2:11" s="128" customFormat="1">
      <c r="B1257" s="153"/>
      <c r="C1257" s="153"/>
      <c r="H1257" s="140"/>
      <c r="I1257" s="140"/>
      <c r="K1257" s="140"/>
    </row>
    <row r="1258" spans="2:11" s="128" customFormat="1">
      <c r="B1258" s="153"/>
      <c r="C1258" s="153"/>
      <c r="H1258" s="140"/>
      <c r="I1258" s="140"/>
      <c r="K1258" s="140"/>
    </row>
    <row r="1259" spans="2:11" s="128" customFormat="1">
      <c r="B1259" s="153"/>
      <c r="C1259" s="153"/>
      <c r="H1259" s="140"/>
      <c r="I1259" s="140"/>
      <c r="K1259" s="140"/>
    </row>
    <row r="1260" spans="2:11" s="128" customFormat="1">
      <c r="B1260" s="153"/>
      <c r="C1260" s="153"/>
      <c r="H1260" s="140"/>
      <c r="I1260" s="140"/>
      <c r="K1260" s="140"/>
    </row>
    <row r="1261" spans="2:11" s="128" customFormat="1">
      <c r="B1261" s="153"/>
      <c r="C1261" s="153"/>
      <c r="H1261" s="140"/>
      <c r="I1261" s="140"/>
      <c r="K1261" s="140"/>
    </row>
    <row r="1262" spans="2:11" s="128" customFormat="1">
      <c r="B1262" s="153"/>
      <c r="C1262" s="153"/>
      <c r="H1262" s="140"/>
      <c r="I1262" s="140"/>
      <c r="K1262" s="140"/>
    </row>
    <row r="1263" spans="2:11" s="128" customFormat="1">
      <c r="B1263" s="153"/>
      <c r="C1263" s="153"/>
      <c r="H1263" s="140"/>
      <c r="I1263" s="140"/>
      <c r="K1263" s="140"/>
    </row>
    <row r="1264" spans="2:11" s="128" customFormat="1">
      <c r="B1264" s="153"/>
      <c r="C1264" s="153"/>
      <c r="H1264" s="140"/>
      <c r="I1264" s="140"/>
      <c r="K1264" s="140"/>
    </row>
    <row r="1265" spans="2:11" s="128" customFormat="1">
      <c r="B1265" s="153"/>
      <c r="C1265" s="153"/>
      <c r="H1265" s="140"/>
      <c r="I1265" s="140"/>
      <c r="K1265" s="140"/>
    </row>
    <row r="1266" spans="2:11" s="128" customFormat="1">
      <c r="B1266" s="153"/>
      <c r="C1266" s="153"/>
      <c r="H1266" s="140"/>
      <c r="I1266" s="140"/>
      <c r="K1266" s="140"/>
    </row>
    <row r="1267" spans="2:11" s="128" customFormat="1">
      <c r="B1267" s="153"/>
      <c r="C1267" s="153"/>
      <c r="H1267" s="140"/>
      <c r="I1267" s="140"/>
      <c r="K1267" s="140"/>
    </row>
    <row r="1268" spans="2:11" s="128" customFormat="1">
      <c r="B1268" s="153"/>
      <c r="C1268" s="153"/>
      <c r="H1268" s="140"/>
      <c r="I1268" s="140"/>
      <c r="K1268" s="140"/>
    </row>
    <row r="1269" spans="2:11" s="128" customFormat="1">
      <c r="B1269" s="153"/>
      <c r="C1269" s="153"/>
      <c r="H1269" s="140"/>
      <c r="I1269" s="140"/>
      <c r="K1269" s="140"/>
    </row>
    <row r="1270" spans="2:11" s="128" customFormat="1">
      <c r="B1270" s="153"/>
      <c r="C1270" s="153"/>
      <c r="H1270" s="140"/>
      <c r="I1270" s="140"/>
      <c r="K1270" s="140"/>
    </row>
    <row r="1271" spans="2:11" s="128" customFormat="1">
      <c r="B1271" s="153"/>
      <c r="C1271" s="153"/>
      <c r="H1271" s="140"/>
      <c r="I1271" s="140"/>
      <c r="K1271" s="140"/>
    </row>
    <row r="1272" spans="2:11" s="128" customFormat="1">
      <c r="B1272" s="153"/>
      <c r="C1272" s="153"/>
      <c r="H1272" s="140"/>
      <c r="I1272" s="140"/>
      <c r="K1272" s="140"/>
    </row>
    <row r="1273" spans="2:11" s="128" customFormat="1">
      <c r="B1273" s="153"/>
      <c r="C1273" s="153"/>
      <c r="H1273" s="140"/>
      <c r="I1273" s="140"/>
      <c r="K1273" s="140"/>
    </row>
    <row r="1274" spans="2:11" s="128" customFormat="1">
      <c r="B1274" s="153"/>
      <c r="C1274" s="153"/>
      <c r="H1274" s="140"/>
      <c r="I1274" s="140"/>
      <c r="K1274" s="140"/>
    </row>
    <row r="1275" spans="2:11" s="128" customFormat="1">
      <c r="B1275" s="153"/>
      <c r="C1275" s="153"/>
      <c r="H1275" s="140"/>
      <c r="I1275" s="140"/>
      <c r="K1275" s="140"/>
    </row>
    <row r="1276" spans="2:11" s="128" customFormat="1">
      <c r="B1276" s="153"/>
      <c r="C1276" s="153"/>
      <c r="H1276" s="140"/>
      <c r="I1276" s="140"/>
      <c r="K1276" s="140"/>
    </row>
    <row r="1277" spans="2:11" s="128" customFormat="1">
      <c r="B1277" s="153"/>
      <c r="C1277" s="153"/>
      <c r="H1277" s="140"/>
      <c r="I1277" s="140"/>
      <c r="K1277" s="140"/>
    </row>
    <row r="1278" spans="2:11" s="128" customFormat="1">
      <c r="B1278" s="153"/>
      <c r="C1278" s="153"/>
      <c r="H1278" s="140"/>
      <c r="I1278" s="140"/>
      <c r="K1278" s="140"/>
    </row>
    <row r="1279" spans="2:11" s="128" customFormat="1">
      <c r="B1279" s="153"/>
      <c r="C1279" s="153"/>
      <c r="H1279" s="140"/>
      <c r="I1279" s="140"/>
      <c r="K1279" s="140"/>
    </row>
    <row r="1280" spans="2:11" s="128" customFormat="1">
      <c r="B1280" s="153"/>
      <c r="C1280" s="153"/>
      <c r="H1280" s="140"/>
      <c r="I1280" s="140"/>
      <c r="K1280" s="140"/>
    </row>
    <row r="1281" spans="2:11" s="128" customFormat="1">
      <c r="B1281" s="153"/>
      <c r="C1281" s="153"/>
      <c r="H1281" s="140"/>
      <c r="I1281" s="140"/>
      <c r="K1281" s="140"/>
    </row>
    <row r="1282" spans="2:11" s="128" customFormat="1">
      <c r="B1282" s="153"/>
      <c r="C1282" s="153"/>
      <c r="H1282" s="140"/>
      <c r="I1282" s="140"/>
      <c r="K1282" s="140"/>
    </row>
    <row r="1283" spans="2:11" s="128" customFormat="1">
      <c r="B1283" s="153"/>
      <c r="C1283" s="153"/>
      <c r="H1283" s="140"/>
      <c r="I1283" s="140"/>
      <c r="K1283" s="140"/>
    </row>
    <row r="1284" spans="2:11" s="128" customFormat="1">
      <c r="B1284" s="153"/>
      <c r="C1284" s="153"/>
      <c r="H1284" s="140"/>
      <c r="I1284" s="140"/>
      <c r="K1284" s="140"/>
    </row>
    <row r="1285" spans="2:11" s="128" customFormat="1">
      <c r="B1285" s="153"/>
      <c r="C1285" s="153"/>
      <c r="H1285" s="140"/>
      <c r="I1285" s="140"/>
      <c r="K1285" s="140"/>
    </row>
    <row r="1286" spans="2:11" s="128" customFormat="1">
      <c r="B1286" s="153"/>
      <c r="C1286" s="153"/>
      <c r="H1286" s="140"/>
      <c r="I1286" s="140"/>
      <c r="K1286" s="140"/>
    </row>
    <row r="1287" spans="2:11" s="128" customFormat="1">
      <c r="B1287" s="153"/>
      <c r="C1287" s="153"/>
      <c r="H1287" s="140"/>
      <c r="I1287" s="140"/>
      <c r="K1287" s="140"/>
    </row>
    <row r="1288" spans="2:11" s="128" customFormat="1">
      <c r="B1288" s="153"/>
      <c r="C1288" s="153"/>
      <c r="H1288" s="140"/>
      <c r="I1288" s="140"/>
      <c r="K1288" s="140"/>
    </row>
    <row r="1289" spans="2:11" s="128" customFormat="1">
      <c r="B1289" s="153"/>
      <c r="C1289" s="153"/>
      <c r="H1289" s="140"/>
      <c r="I1289" s="140"/>
      <c r="K1289" s="140"/>
    </row>
    <row r="1290" spans="2:11" s="128" customFormat="1">
      <c r="B1290" s="153"/>
      <c r="C1290" s="153"/>
      <c r="H1290" s="140"/>
      <c r="I1290" s="140"/>
      <c r="K1290" s="140"/>
    </row>
    <row r="1291" spans="2:11" s="128" customFormat="1">
      <c r="B1291" s="153"/>
      <c r="C1291" s="153"/>
      <c r="H1291" s="140"/>
      <c r="I1291" s="140"/>
      <c r="K1291" s="140"/>
    </row>
    <row r="1292" spans="2:11" s="128" customFormat="1">
      <c r="B1292" s="153"/>
      <c r="C1292" s="153"/>
      <c r="H1292" s="140"/>
      <c r="I1292" s="140"/>
      <c r="K1292" s="140"/>
    </row>
    <row r="1293" spans="2:11" s="128" customFormat="1">
      <c r="B1293" s="153"/>
      <c r="C1293" s="153"/>
      <c r="H1293" s="140"/>
      <c r="I1293" s="140"/>
      <c r="K1293" s="140"/>
    </row>
    <row r="1294" spans="2:11" s="128" customFormat="1">
      <c r="B1294" s="153"/>
      <c r="C1294" s="153"/>
      <c r="H1294" s="140"/>
      <c r="I1294" s="140"/>
      <c r="K1294" s="140"/>
    </row>
    <row r="1295" spans="2:11" s="128" customFormat="1">
      <c r="B1295" s="153"/>
      <c r="C1295" s="153"/>
      <c r="H1295" s="140"/>
      <c r="I1295" s="140"/>
      <c r="K1295" s="140"/>
    </row>
    <row r="1296" spans="2:11" s="128" customFormat="1">
      <c r="B1296" s="153"/>
      <c r="C1296" s="153"/>
      <c r="H1296" s="140"/>
      <c r="I1296" s="140"/>
      <c r="K1296" s="140"/>
    </row>
    <row r="1297" spans="2:11" s="128" customFormat="1">
      <c r="B1297" s="153"/>
      <c r="C1297" s="153"/>
      <c r="H1297" s="140"/>
      <c r="I1297" s="140"/>
      <c r="K1297" s="140"/>
    </row>
    <row r="1298" spans="2:11" s="128" customFormat="1">
      <c r="B1298" s="153"/>
      <c r="C1298" s="153"/>
      <c r="H1298" s="140"/>
      <c r="I1298" s="140"/>
      <c r="K1298" s="140"/>
    </row>
    <row r="1299" spans="2:11" s="128" customFormat="1">
      <c r="B1299" s="153"/>
      <c r="C1299" s="153"/>
      <c r="H1299" s="140"/>
      <c r="I1299" s="140"/>
      <c r="K1299" s="140"/>
    </row>
    <row r="1300" spans="2:11" s="128" customFormat="1">
      <c r="B1300" s="153"/>
      <c r="C1300" s="153"/>
      <c r="H1300" s="140"/>
      <c r="I1300" s="140"/>
      <c r="K1300" s="140"/>
    </row>
    <row r="1301" spans="2:11" s="128" customFormat="1">
      <c r="B1301" s="153"/>
      <c r="C1301" s="153"/>
      <c r="H1301" s="140"/>
      <c r="I1301" s="140"/>
      <c r="K1301" s="140"/>
    </row>
    <row r="1302" spans="2:11" s="128" customFormat="1">
      <c r="B1302" s="153"/>
      <c r="C1302" s="153"/>
      <c r="H1302" s="140"/>
      <c r="I1302" s="140"/>
      <c r="K1302" s="140"/>
    </row>
    <row r="1303" spans="2:11" s="128" customFormat="1">
      <c r="B1303" s="153"/>
      <c r="C1303" s="153"/>
      <c r="H1303" s="140"/>
      <c r="I1303" s="140"/>
      <c r="K1303" s="140"/>
    </row>
    <row r="1304" spans="2:11" s="128" customFormat="1">
      <c r="B1304" s="153"/>
      <c r="C1304" s="153"/>
      <c r="H1304" s="140"/>
      <c r="I1304" s="140"/>
      <c r="K1304" s="140"/>
    </row>
    <row r="1305" spans="2:11" s="128" customFormat="1">
      <c r="B1305" s="153"/>
      <c r="C1305" s="153"/>
      <c r="H1305" s="140"/>
      <c r="I1305" s="140"/>
      <c r="K1305" s="140"/>
    </row>
    <row r="1306" spans="2:11" s="128" customFormat="1">
      <c r="B1306" s="153"/>
      <c r="C1306" s="153"/>
      <c r="H1306" s="140"/>
      <c r="I1306" s="140"/>
      <c r="K1306" s="140"/>
    </row>
    <row r="1307" spans="2:11" s="128" customFormat="1">
      <c r="B1307" s="153"/>
      <c r="C1307" s="153"/>
      <c r="H1307" s="140"/>
      <c r="I1307" s="140"/>
      <c r="K1307" s="140"/>
    </row>
    <row r="1308" spans="2:11" s="128" customFormat="1">
      <c r="B1308" s="153"/>
      <c r="C1308" s="153"/>
      <c r="H1308" s="140"/>
      <c r="I1308" s="140"/>
      <c r="K1308" s="140"/>
    </row>
    <row r="1309" spans="2:11" s="128" customFormat="1">
      <c r="B1309" s="153"/>
      <c r="C1309" s="153"/>
      <c r="H1309" s="140"/>
      <c r="I1309" s="140"/>
      <c r="K1309" s="140"/>
    </row>
    <row r="1310" spans="2:11" s="128" customFormat="1">
      <c r="B1310" s="153"/>
      <c r="C1310" s="153"/>
      <c r="H1310" s="140"/>
      <c r="I1310" s="140"/>
      <c r="K1310" s="140"/>
    </row>
    <row r="1311" spans="2:11" s="128" customFormat="1">
      <c r="B1311" s="153"/>
      <c r="C1311" s="153"/>
      <c r="H1311" s="140"/>
      <c r="I1311" s="140"/>
      <c r="K1311" s="140"/>
    </row>
    <row r="1312" spans="2:11" s="128" customFormat="1">
      <c r="B1312" s="153"/>
      <c r="C1312" s="153"/>
      <c r="H1312" s="140"/>
      <c r="I1312" s="140"/>
      <c r="K1312" s="140"/>
    </row>
    <row r="1313" spans="2:11" s="128" customFormat="1">
      <c r="B1313" s="153"/>
      <c r="C1313" s="153"/>
      <c r="H1313" s="140"/>
      <c r="I1313" s="140"/>
      <c r="K1313" s="140"/>
    </row>
    <row r="1314" spans="2:11" s="128" customFormat="1">
      <c r="B1314" s="153"/>
      <c r="C1314" s="153"/>
      <c r="H1314" s="140"/>
      <c r="I1314" s="140"/>
      <c r="K1314" s="140"/>
    </row>
    <row r="1315" spans="2:11" s="128" customFormat="1">
      <c r="B1315" s="153"/>
      <c r="C1315" s="153"/>
      <c r="H1315" s="140"/>
      <c r="I1315" s="140"/>
      <c r="K1315" s="140"/>
    </row>
    <row r="1316" spans="2:11" s="128" customFormat="1">
      <c r="B1316" s="153"/>
      <c r="C1316" s="153"/>
      <c r="H1316" s="140"/>
      <c r="I1316" s="140"/>
      <c r="K1316" s="140"/>
    </row>
    <row r="1317" spans="2:11" s="128" customFormat="1">
      <c r="B1317" s="153"/>
      <c r="C1317" s="153"/>
      <c r="H1317" s="140"/>
      <c r="I1317" s="140"/>
      <c r="K1317" s="140"/>
    </row>
    <row r="1318" spans="2:11" s="128" customFormat="1">
      <c r="B1318" s="153"/>
      <c r="C1318" s="153"/>
      <c r="H1318" s="140"/>
      <c r="I1318" s="140"/>
      <c r="K1318" s="140"/>
    </row>
    <row r="1319" spans="2:11" s="128" customFormat="1">
      <c r="B1319" s="153"/>
      <c r="C1319" s="153"/>
      <c r="H1319" s="140"/>
      <c r="I1319" s="140"/>
      <c r="K1319" s="140"/>
    </row>
    <row r="1320" spans="2:11" s="128" customFormat="1">
      <c r="B1320" s="153"/>
      <c r="C1320" s="153"/>
      <c r="H1320" s="140"/>
      <c r="I1320" s="140"/>
      <c r="K1320" s="140"/>
    </row>
    <row r="1321" spans="2:11" s="128" customFormat="1">
      <c r="B1321" s="153"/>
      <c r="C1321" s="153"/>
      <c r="H1321" s="140"/>
      <c r="I1321" s="140"/>
      <c r="K1321" s="140"/>
    </row>
    <row r="1322" spans="2:11" s="128" customFormat="1">
      <c r="B1322" s="153"/>
      <c r="C1322" s="153"/>
      <c r="H1322" s="140"/>
      <c r="I1322" s="140"/>
      <c r="K1322" s="140"/>
    </row>
    <row r="1323" spans="2:11" s="128" customFormat="1">
      <c r="B1323" s="153"/>
      <c r="C1323" s="153"/>
      <c r="H1323" s="140"/>
      <c r="I1323" s="140"/>
      <c r="K1323" s="140"/>
    </row>
    <row r="1324" spans="2:11" s="128" customFormat="1">
      <c r="B1324" s="153"/>
      <c r="C1324" s="153"/>
      <c r="H1324" s="140"/>
      <c r="I1324" s="140"/>
      <c r="K1324" s="140"/>
    </row>
    <row r="1325" spans="2:11" s="128" customFormat="1">
      <c r="B1325" s="153"/>
      <c r="C1325" s="153"/>
      <c r="H1325" s="140"/>
      <c r="I1325" s="140"/>
      <c r="K1325" s="140"/>
    </row>
    <row r="1326" spans="2:11" s="128" customFormat="1">
      <c r="B1326" s="153"/>
      <c r="C1326" s="153"/>
      <c r="H1326" s="140"/>
      <c r="I1326" s="140"/>
      <c r="K1326" s="140"/>
    </row>
    <row r="1327" spans="2:11" s="128" customFormat="1">
      <c r="B1327" s="153"/>
      <c r="C1327" s="153"/>
      <c r="H1327" s="140"/>
      <c r="I1327" s="140"/>
      <c r="K1327" s="140"/>
    </row>
    <row r="1328" spans="2:11" s="128" customFormat="1">
      <c r="B1328" s="153"/>
      <c r="C1328" s="153"/>
      <c r="H1328" s="140"/>
      <c r="I1328" s="140"/>
      <c r="K1328" s="140"/>
    </row>
    <row r="1329" spans="2:11" s="128" customFormat="1">
      <c r="B1329" s="153"/>
      <c r="C1329" s="153"/>
      <c r="G1329" s="42"/>
      <c r="H1329" s="43"/>
      <c r="I1329" s="43"/>
      <c r="J1329" s="42"/>
      <c r="K1329" s="43"/>
    </row>
  </sheetData>
  <sortState ref="A68:E78">
    <sortCondition ref="A68"/>
  </sortState>
  <mergeCells count="7">
    <mergeCell ref="A93:C93"/>
    <mergeCell ref="B35:E35"/>
    <mergeCell ref="G43:I43"/>
    <mergeCell ref="A91:C91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5"/>
  <sheetViews>
    <sheetView tabSelected="1" topLeftCell="A27" zoomScaleNormal="100" workbookViewId="0">
      <selection activeCell="G38" sqref="G38"/>
    </sheetView>
  </sheetViews>
  <sheetFormatPr defaultColWidth="9.140625" defaultRowHeight="12.75"/>
  <cols>
    <col min="1" max="1" width="51" style="1" bestFit="1" customWidth="1"/>
    <col min="2" max="2" width="16.85546875" style="13" customWidth="1"/>
    <col min="3" max="3" width="2.140625" style="1" customWidth="1"/>
    <col min="4" max="4" width="51" style="15" bestFit="1" customWidth="1"/>
    <col min="5" max="5" width="18.7109375" style="3" customWidth="1"/>
    <col min="6" max="6" width="7" style="1" bestFit="1" customWidth="1"/>
    <col min="7" max="7" width="14.28515625" style="1" bestFit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0.7109375" style="1" bestFit="1" customWidth="1"/>
    <col min="18" max="18" width="15.85546875" style="1" bestFit="1" customWidth="1"/>
    <col min="19" max="16384" width="9.140625" style="1"/>
  </cols>
  <sheetData>
    <row r="1" spans="1:18" ht="26.25">
      <c r="A1" s="451" t="s">
        <v>84</v>
      </c>
      <c r="B1" s="452"/>
      <c r="C1" s="452"/>
      <c r="D1" s="452"/>
      <c r="E1" s="453"/>
      <c r="F1" s="5"/>
      <c r="G1" s="5"/>
      <c r="H1" s="5"/>
      <c r="I1" s="466"/>
      <c r="J1" s="466"/>
      <c r="K1" s="466"/>
    </row>
    <row r="2" spans="1:18" ht="20.25">
      <c r="A2" s="460" t="s">
        <v>60</v>
      </c>
      <c r="B2" s="461"/>
      <c r="C2" s="461"/>
      <c r="D2" s="461"/>
      <c r="E2" s="462"/>
      <c r="F2" s="5"/>
      <c r="G2" s="5"/>
      <c r="H2" s="5"/>
      <c r="I2" s="227" t="s">
        <v>86</v>
      </c>
      <c r="J2" s="227" t="s">
        <v>92</v>
      </c>
      <c r="K2" s="227" t="s">
        <v>87</v>
      </c>
      <c r="L2" s="227" t="s">
        <v>4</v>
      </c>
      <c r="M2" s="227" t="s">
        <v>88</v>
      </c>
    </row>
    <row r="3" spans="1:18" ht="23.25">
      <c r="A3" s="454" t="s">
        <v>311</v>
      </c>
      <c r="B3" s="455"/>
      <c r="C3" s="455"/>
      <c r="D3" s="455"/>
      <c r="E3" s="456"/>
      <c r="F3" s="5"/>
      <c r="G3" s="10"/>
      <c r="H3" s="10"/>
      <c r="I3" s="24" t="s">
        <v>89</v>
      </c>
      <c r="J3" s="290">
        <v>30000</v>
      </c>
      <c r="K3" s="283">
        <v>10000</v>
      </c>
      <c r="L3" s="290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63" t="s">
        <v>63</v>
      </c>
      <c r="B4" s="464"/>
      <c r="C4" s="464"/>
      <c r="D4" s="464"/>
      <c r="E4" s="465"/>
      <c r="F4" s="5"/>
      <c r="G4" s="40"/>
      <c r="H4" s="40"/>
      <c r="I4" s="24" t="s">
        <v>90</v>
      </c>
      <c r="J4" s="290">
        <v>9000</v>
      </c>
      <c r="K4" s="290">
        <v>5900</v>
      </c>
      <c r="L4" s="290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31" t="s">
        <v>58</v>
      </c>
      <c r="B5" s="215">
        <v>13000000</v>
      </c>
      <c r="C5" s="37"/>
      <c r="D5" s="37" t="s">
        <v>10</v>
      </c>
      <c r="E5" s="230">
        <v>8935658</v>
      </c>
      <c r="F5" s="33"/>
      <c r="G5" s="226"/>
      <c r="H5" s="226"/>
      <c r="I5" s="24" t="s">
        <v>85</v>
      </c>
      <c r="J5" s="290">
        <v>24500</v>
      </c>
      <c r="K5" s="283">
        <v>10000</v>
      </c>
      <c r="L5" s="290">
        <f t="shared" si="0"/>
        <v>34500</v>
      </c>
      <c r="M5" s="24" t="s">
        <v>91</v>
      </c>
      <c r="O5" s="7"/>
      <c r="P5" s="7"/>
      <c r="Q5" s="320">
        <v>40500</v>
      </c>
      <c r="R5" s="320" t="s">
        <v>177</v>
      </c>
    </row>
    <row r="6" spans="1:18" ht="21.75">
      <c r="A6" s="229" t="s">
        <v>6</v>
      </c>
      <c r="B6" s="215">
        <v>107183.795</v>
      </c>
      <c r="C6" s="39"/>
      <c r="D6" s="37" t="s">
        <v>228</v>
      </c>
      <c r="E6" s="230">
        <v>136207</v>
      </c>
      <c r="F6" s="7"/>
      <c r="G6" s="267"/>
      <c r="H6" s="223"/>
      <c r="I6" s="24" t="s">
        <v>85</v>
      </c>
      <c r="J6" s="290">
        <v>29500</v>
      </c>
      <c r="K6" s="283">
        <v>10000</v>
      </c>
      <c r="L6" s="290">
        <f t="shared" si="0"/>
        <v>39500</v>
      </c>
      <c r="M6" s="24" t="s">
        <v>91</v>
      </c>
      <c r="N6" s="7"/>
      <c r="P6" s="7"/>
      <c r="Q6" s="320">
        <v>35000</v>
      </c>
      <c r="R6" s="320" t="s">
        <v>178</v>
      </c>
    </row>
    <row r="7" spans="1:18" ht="21.75">
      <c r="A7" s="231"/>
      <c r="B7" s="215"/>
      <c r="C7" s="39"/>
      <c r="D7" s="37" t="s">
        <v>64</v>
      </c>
      <c r="E7" s="230">
        <v>393003.79499999993</v>
      </c>
      <c r="F7" s="7"/>
      <c r="G7" s="266"/>
      <c r="H7" s="223"/>
      <c r="I7" s="290" t="s">
        <v>85</v>
      </c>
      <c r="J7" s="290">
        <v>35000</v>
      </c>
      <c r="K7" s="290">
        <v>10000</v>
      </c>
      <c r="L7" s="290">
        <f t="shared" si="0"/>
        <v>45000</v>
      </c>
      <c r="M7" s="290" t="s">
        <v>91</v>
      </c>
      <c r="N7" s="291" t="s">
        <v>97</v>
      </c>
      <c r="P7" s="7"/>
      <c r="Q7" s="320">
        <v>28100</v>
      </c>
      <c r="R7" s="320" t="s">
        <v>179</v>
      </c>
    </row>
    <row r="8" spans="1:18" ht="21.75">
      <c r="A8" s="229"/>
      <c r="B8" s="215"/>
      <c r="C8" s="37"/>
      <c r="D8" s="330"/>
      <c r="E8" s="230"/>
      <c r="F8" s="7"/>
      <c r="G8" s="211"/>
      <c r="H8" s="211"/>
      <c r="I8" s="290" t="s">
        <v>85</v>
      </c>
      <c r="J8" s="290"/>
      <c r="K8" s="290">
        <v>10000</v>
      </c>
      <c r="L8" s="290">
        <f t="shared" si="0"/>
        <v>10000</v>
      </c>
      <c r="M8" s="290" t="s">
        <v>78</v>
      </c>
      <c r="N8" s="291" t="s">
        <v>102</v>
      </c>
      <c r="O8" s="7"/>
      <c r="P8" s="7"/>
      <c r="Q8" s="321">
        <f>SUM(Q5:Q7)</f>
        <v>103600</v>
      </c>
      <c r="R8" s="283" t="s">
        <v>4</v>
      </c>
    </row>
    <row r="9" spans="1:18" ht="23.25">
      <c r="A9" s="229" t="s">
        <v>81</v>
      </c>
      <c r="B9" s="215">
        <v>40530</v>
      </c>
      <c r="C9" s="38"/>
      <c r="D9" s="330" t="s">
        <v>11</v>
      </c>
      <c r="E9" s="245">
        <v>5916639</v>
      </c>
      <c r="F9" s="7"/>
      <c r="G9" s="212"/>
      <c r="H9" s="103"/>
      <c r="I9" s="290" t="s">
        <v>109</v>
      </c>
      <c r="J9" s="290">
        <v>19250</v>
      </c>
      <c r="K9" s="290">
        <v>0</v>
      </c>
      <c r="L9" s="290">
        <f t="shared" si="0"/>
        <v>19250</v>
      </c>
      <c r="M9" s="24" t="s">
        <v>78</v>
      </c>
      <c r="N9" s="291" t="s">
        <v>108</v>
      </c>
      <c r="O9" s="7"/>
      <c r="P9" s="7"/>
      <c r="Q9" s="7"/>
      <c r="R9" s="7"/>
    </row>
    <row r="10" spans="1:18" ht="23.25">
      <c r="A10" s="229" t="s">
        <v>249</v>
      </c>
      <c r="B10" s="215">
        <v>0</v>
      </c>
      <c r="C10" s="38"/>
      <c r="D10" s="330" t="s">
        <v>196</v>
      </c>
      <c r="E10" s="319">
        <v>-2525764</v>
      </c>
      <c r="F10" s="7"/>
      <c r="G10" s="211"/>
      <c r="H10" s="211"/>
      <c r="I10" s="24" t="s">
        <v>113</v>
      </c>
      <c r="J10" s="290">
        <v>16500</v>
      </c>
      <c r="K10" s="290">
        <v>0</v>
      </c>
      <c r="L10" s="290">
        <f t="shared" si="0"/>
        <v>16500</v>
      </c>
      <c r="M10" s="24" t="s">
        <v>78</v>
      </c>
      <c r="N10" s="24" t="s">
        <v>112</v>
      </c>
      <c r="O10" s="7"/>
      <c r="P10" s="7"/>
      <c r="Q10" s="7"/>
      <c r="R10" s="7"/>
    </row>
    <row r="11" spans="1:18" ht="21.75">
      <c r="A11" s="362" t="s">
        <v>103</v>
      </c>
      <c r="B11" s="363">
        <f>B6-B9-B10</f>
        <v>66653.794999999998</v>
      </c>
      <c r="C11" s="38"/>
      <c r="D11" s="37" t="s">
        <v>111</v>
      </c>
      <c r="E11" s="232">
        <v>210910</v>
      </c>
      <c r="F11" s="7"/>
      <c r="G11" s="211"/>
      <c r="H11" s="211"/>
      <c r="I11" s="282" t="s">
        <v>85</v>
      </c>
      <c r="J11" s="31">
        <v>29500</v>
      </c>
      <c r="K11" s="31">
        <v>10000</v>
      </c>
      <c r="L11" s="290">
        <f t="shared" si="0"/>
        <v>39500</v>
      </c>
      <c r="M11" s="31" t="s">
        <v>83</v>
      </c>
      <c r="N11" s="282" t="s">
        <v>132</v>
      </c>
      <c r="O11" s="7"/>
      <c r="P11" s="7"/>
      <c r="Q11" s="7"/>
      <c r="R11" s="7"/>
    </row>
    <row r="12" spans="1:18" ht="21.75">
      <c r="A12" s="231"/>
      <c r="B12" s="215"/>
      <c r="C12" s="38"/>
      <c r="D12" s="287"/>
      <c r="E12" s="288"/>
      <c r="F12" s="7" t="s">
        <v>39</v>
      </c>
      <c r="G12" s="211"/>
      <c r="H12" s="212"/>
      <c r="I12" s="31" t="s">
        <v>115</v>
      </c>
      <c r="J12" s="31">
        <v>22500</v>
      </c>
      <c r="K12" s="283">
        <v>10000</v>
      </c>
      <c r="L12" s="290">
        <f t="shared" si="0"/>
        <v>32500</v>
      </c>
      <c r="M12" s="31" t="s">
        <v>116</v>
      </c>
      <c r="N12" s="31" t="s">
        <v>114</v>
      </c>
      <c r="O12" s="7"/>
      <c r="P12" s="7"/>
      <c r="Q12" s="7"/>
      <c r="R12" s="7"/>
    </row>
    <row r="13" spans="1:18" s="244" customFormat="1" ht="21.75">
      <c r="A13" s="362"/>
      <c r="B13" s="363"/>
      <c r="C13" s="38"/>
      <c r="D13" s="287"/>
      <c r="E13" s="288"/>
      <c r="F13" s="7"/>
      <c r="G13" s="211"/>
      <c r="H13" s="212"/>
      <c r="I13" s="282" t="s">
        <v>130</v>
      </c>
      <c r="J13" s="31"/>
      <c r="K13" s="283">
        <v>10000</v>
      </c>
      <c r="L13" s="290">
        <f t="shared" si="0"/>
        <v>10000</v>
      </c>
      <c r="M13" s="31"/>
      <c r="N13" s="24" t="s">
        <v>131</v>
      </c>
      <c r="O13" s="7"/>
      <c r="P13" s="7"/>
      <c r="Q13" s="7"/>
      <c r="R13" s="7"/>
    </row>
    <row r="14" spans="1:18" ht="21.75">
      <c r="A14" s="231"/>
      <c r="B14" s="215"/>
      <c r="C14" s="38"/>
      <c r="D14" s="287"/>
      <c r="E14" s="288"/>
      <c r="F14" s="7"/>
      <c r="G14" s="239" t="s">
        <v>12</v>
      </c>
      <c r="H14" s="213"/>
      <c r="I14" s="282" t="s">
        <v>129</v>
      </c>
      <c r="J14" s="31"/>
      <c r="K14" s="31">
        <v>10000</v>
      </c>
      <c r="L14" s="290">
        <f t="shared" si="0"/>
        <v>10000</v>
      </c>
      <c r="M14" s="31"/>
      <c r="N14" s="24" t="s">
        <v>131</v>
      </c>
      <c r="O14" s="7"/>
      <c r="P14" s="7"/>
      <c r="Q14" s="7"/>
      <c r="R14" s="7"/>
    </row>
    <row r="15" spans="1:18" ht="21.75">
      <c r="A15" s="231"/>
      <c r="B15" s="215"/>
      <c r="C15" s="38"/>
      <c r="D15" s="287"/>
      <c r="E15" s="288"/>
      <c r="F15" s="7"/>
      <c r="G15" s="240"/>
      <c r="H15" s="213"/>
      <c r="I15" s="31"/>
      <c r="J15" s="31"/>
      <c r="K15" s="31"/>
      <c r="L15" s="290">
        <f t="shared" si="0"/>
        <v>0</v>
      </c>
      <c r="M15" s="31"/>
      <c r="N15" s="292"/>
      <c r="O15" s="7"/>
      <c r="P15" s="7"/>
      <c r="Q15" s="7"/>
      <c r="R15" s="7"/>
    </row>
    <row r="16" spans="1:18" ht="21.75">
      <c r="A16" s="231"/>
      <c r="B16" s="215"/>
      <c r="C16" s="38"/>
      <c r="D16" s="287"/>
      <c r="E16" s="288"/>
      <c r="F16" s="5"/>
      <c r="G16" s="12"/>
      <c r="H16" s="265"/>
      <c r="I16" s="31"/>
      <c r="J16" s="31"/>
      <c r="K16" s="31"/>
      <c r="L16" s="290">
        <f t="shared" si="0"/>
        <v>0</v>
      </c>
      <c r="M16" s="31"/>
      <c r="N16" s="292"/>
      <c r="O16" s="7"/>
      <c r="P16" s="7"/>
      <c r="Q16" s="7"/>
      <c r="R16" s="7"/>
    </row>
    <row r="17" spans="1:18" ht="21.75">
      <c r="A17" s="229" t="s">
        <v>5</v>
      </c>
      <c r="B17" s="216">
        <f>B5+B11+B14</f>
        <v>13066653.795</v>
      </c>
      <c r="C17" s="38"/>
      <c r="D17" s="38" t="s">
        <v>7</v>
      </c>
      <c r="E17" s="232">
        <f>SUM(E5:E16)</f>
        <v>13066653.795</v>
      </c>
      <c r="F17" s="5"/>
      <c r="G17" s="104">
        <f>B17-E17</f>
        <v>0</v>
      </c>
      <c r="H17" s="265"/>
      <c r="I17" s="467" t="s">
        <v>133</v>
      </c>
      <c r="J17" s="467"/>
      <c r="K17" s="467"/>
      <c r="L17" s="293">
        <f>SUM(L3:L16)</f>
        <v>311650</v>
      </c>
      <c r="M17" s="293"/>
      <c r="N17" s="7"/>
      <c r="O17" s="7"/>
      <c r="P17" s="7"/>
      <c r="Q17" s="7"/>
      <c r="R17" s="7"/>
    </row>
    <row r="18" spans="1:18" ht="21.75">
      <c r="A18" s="229"/>
      <c r="B18" s="228" t="s">
        <v>12</v>
      </c>
      <c r="C18" s="38"/>
      <c r="D18" s="38"/>
      <c r="E18" s="233"/>
      <c r="F18" s="5"/>
      <c r="G18" s="9"/>
      <c r="H18" s="265"/>
      <c r="I18" s="468" t="s">
        <v>95</v>
      </c>
      <c r="J18" s="468"/>
      <c r="K18" s="468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57" t="s">
        <v>13</v>
      </c>
      <c r="B19" s="458"/>
      <c r="C19" s="458"/>
      <c r="D19" s="458"/>
      <c r="E19" s="459"/>
      <c r="F19" s="5"/>
      <c r="G19" s="8"/>
      <c r="H19" s="8"/>
      <c r="I19" s="475" t="s">
        <v>154</v>
      </c>
      <c r="J19" s="475"/>
      <c r="K19" s="475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16" t="s">
        <v>170</v>
      </c>
      <c r="B20" s="317">
        <v>590810</v>
      </c>
      <c r="C20" s="236"/>
      <c r="D20" s="246" t="s">
        <v>165</v>
      </c>
      <c r="E20" s="247">
        <v>460652</v>
      </c>
      <c r="F20" s="5"/>
      <c r="G20" s="16"/>
      <c r="H20" s="16"/>
      <c r="I20" s="469" t="s">
        <v>136</v>
      </c>
      <c r="J20" s="469"/>
      <c r="K20" s="469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35" t="s">
        <v>263</v>
      </c>
      <c r="B21" s="112">
        <v>50000</v>
      </c>
      <c r="C21" s="37"/>
      <c r="D21" s="225" t="s">
        <v>163</v>
      </c>
      <c r="E21" s="234">
        <v>354403</v>
      </c>
      <c r="G21" s="17"/>
      <c r="H21" s="17"/>
      <c r="I21" s="470" t="s">
        <v>153</v>
      </c>
      <c r="J21" s="471"/>
      <c r="K21" s="472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35" t="s">
        <v>207</v>
      </c>
      <c r="B22" s="112">
        <v>113000</v>
      </c>
      <c r="C22" s="37"/>
      <c r="D22" s="225" t="s">
        <v>164</v>
      </c>
      <c r="E22" s="234">
        <v>351819</v>
      </c>
      <c r="I22" s="475" t="s">
        <v>156</v>
      </c>
      <c r="J22" s="475"/>
      <c r="K22" s="475"/>
      <c r="L22" s="318">
        <v>20000</v>
      </c>
      <c r="M22" s="318"/>
      <c r="N22" s="7"/>
      <c r="O22" s="7"/>
      <c r="P22" s="7"/>
      <c r="Q22" s="7"/>
      <c r="R22" s="7"/>
    </row>
    <row r="23" spans="1:18" ht="21.75" customHeight="1">
      <c r="A23" s="235" t="s">
        <v>256</v>
      </c>
      <c r="B23" s="112">
        <v>39000</v>
      </c>
      <c r="C23" s="37"/>
      <c r="D23" s="225" t="s">
        <v>167</v>
      </c>
      <c r="E23" s="234">
        <v>517589</v>
      </c>
      <c r="I23" s="476" t="s">
        <v>173</v>
      </c>
      <c r="J23" s="477"/>
      <c r="K23" s="478"/>
      <c r="L23" s="318">
        <v>40000</v>
      </c>
      <c r="M23" s="318"/>
      <c r="N23" s="7"/>
      <c r="O23" s="7"/>
      <c r="P23" s="7"/>
      <c r="Q23" s="7"/>
      <c r="R23" s="7"/>
    </row>
    <row r="24" spans="1:18" ht="21.75" customHeight="1">
      <c r="A24" s="235" t="s">
        <v>275</v>
      </c>
      <c r="B24" s="112">
        <v>10000</v>
      </c>
      <c r="C24" s="37"/>
      <c r="D24" s="285" t="s">
        <v>168</v>
      </c>
      <c r="E24" s="286">
        <v>369370</v>
      </c>
      <c r="I24" s="475" t="s">
        <v>188</v>
      </c>
      <c r="J24" s="475"/>
      <c r="K24" s="475"/>
      <c r="L24" s="305">
        <v>30000</v>
      </c>
      <c r="M24" s="305"/>
      <c r="N24" s="7"/>
      <c r="O24" s="7"/>
      <c r="P24" s="7"/>
      <c r="Q24" s="7"/>
      <c r="R24" s="7"/>
    </row>
    <row r="25" spans="1:18" ht="21.75">
      <c r="A25" s="235" t="s">
        <v>264</v>
      </c>
      <c r="B25" s="112">
        <v>222410</v>
      </c>
      <c r="C25" s="113"/>
      <c r="D25" s="225" t="s">
        <v>166</v>
      </c>
      <c r="E25" s="234">
        <v>69599</v>
      </c>
      <c r="I25" s="475" t="s">
        <v>215</v>
      </c>
      <c r="J25" s="475"/>
      <c r="K25" s="475"/>
      <c r="L25" s="305">
        <v>20000</v>
      </c>
      <c r="M25" s="305"/>
      <c r="N25" s="7"/>
      <c r="O25" s="7"/>
      <c r="P25" s="7"/>
      <c r="Q25" s="7"/>
      <c r="R25" s="7"/>
    </row>
    <row r="26" spans="1:18" ht="21.75">
      <c r="A26" s="325" t="s">
        <v>172</v>
      </c>
      <c r="B26" s="326">
        <v>85100</v>
      </c>
      <c r="C26" s="327"/>
      <c r="D26" s="328" t="s">
        <v>259</v>
      </c>
      <c r="E26" s="329">
        <v>90252</v>
      </c>
      <c r="I26" s="467" t="s">
        <v>157</v>
      </c>
      <c r="J26" s="467"/>
      <c r="K26" s="467"/>
      <c r="L26" s="293">
        <f>L17-L18-L19-L20-L21-L22-L23-L24-L25</f>
        <v>78150</v>
      </c>
      <c r="M26" s="293"/>
      <c r="N26" s="7"/>
      <c r="O26" s="7"/>
      <c r="P26" s="7"/>
      <c r="Q26" s="7"/>
      <c r="R26" s="7"/>
    </row>
    <row r="27" spans="1:18" s="244" customFormat="1" ht="21.75">
      <c r="A27" s="325" t="s">
        <v>276</v>
      </c>
      <c r="B27" s="326">
        <v>15110</v>
      </c>
      <c r="C27" s="327"/>
      <c r="D27" s="328" t="s">
        <v>198</v>
      </c>
      <c r="E27" s="329">
        <v>78918</v>
      </c>
      <c r="L27" s="244">
        <v>28100</v>
      </c>
      <c r="M27" s="244" t="s">
        <v>281</v>
      </c>
      <c r="N27" s="7"/>
      <c r="O27" s="7"/>
      <c r="P27" s="7"/>
      <c r="Q27" s="7"/>
      <c r="R27" s="7"/>
    </row>
    <row r="28" spans="1:18" ht="20.100000000000001" customHeight="1">
      <c r="A28" s="369" t="s">
        <v>265</v>
      </c>
      <c r="B28" s="370">
        <v>145300</v>
      </c>
      <c r="C28" s="113"/>
      <c r="D28" s="225" t="s">
        <v>234</v>
      </c>
      <c r="E28" s="234">
        <v>70000</v>
      </c>
      <c r="I28" s="479" t="s">
        <v>190</v>
      </c>
      <c r="J28" s="480"/>
      <c r="K28" s="480"/>
      <c r="L28" s="480"/>
      <c r="M28" s="481"/>
    </row>
    <row r="29" spans="1:18" ht="20.100000000000001" customHeight="1">
      <c r="A29" s="235" t="s">
        <v>184</v>
      </c>
      <c r="B29" s="112">
        <v>113986</v>
      </c>
      <c r="C29" s="113"/>
      <c r="D29" s="225" t="s">
        <v>233</v>
      </c>
      <c r="E29" s="234">
        <v>110000</v>
      </c>
      <c r="I29" s="473" t="s">
        <v>124</v>
      </c>
      <c r="J29" s="473"/>
      <c r="K29" s="474"/>
      <c r="L29" s="333">
        <v>213170</v>
      </c>
      <c r="M29" s="334"/>
      <c r="N29" s="7"/>
      <c r="O29" s="7"/>
      <c r="P29" s="7"/>
      <c r="Q29" s="7"/>
      <c r="R29" s="7"/>
    </row>
    <row r="30" spans="1:18" s="244" customFormat="1" ht="20.100000000000001" customHeight="1">
      <c r="A30" s="325" t="s">
        <v>189</v>
      </c>
      <c r="B30" s="326">
        <v>90000</v>
      </c>
      <c r="C30" s="327"/>
      <c r="D30" s="328" t="s">
        <v>192</v>
      </c>
      <c r="E30" s="329">
        <v>375407</v>
      </c>
      <c r="I30" s="359"/>
      <c r="J30" s="359"/>
      <c r="K30" s="360"/>
      <c r="L30" s="333"/>
      <c r="M30" s="334"/>
      <c r="N30" s="7"/>
      <c r="O30" s="7"/>
      <c r="P30" s="7"/>
      <c r="Q30" s="7"/>
      <c r="R30" s="7"/>
    </row>
    <row r="31" spans="1:18" ht="21.75">
      <c r="A31" s="325" t="s">
        <v>169</v>
      </c>
      <c r="B31" s="326">
        <v>17000</v>
      </c>
      <c r="C31" s="5"/>
      <c r="D31" s="328" t="s">
        <v>200</v>
      </c>
      <c r="E31" s="329">
        <v>104712</v>
      </c>
      <c r="I31" s="485" t="s">
        <v>148</v>
      </c>
      <c r="J31" s="469"/>
      <c r="K31" s="469"/>
      <c r="L31" s="332">
        <v>79500</v>
      </c>
      <c r="M31" s="332" t="s">
        <v>191</v>
      </c>
      <c r="N31" s="7"/>
      <c r="O31" s="7"/>
      <c r="P31" s="7"/>
      <c r="Q31" s="7"/>
      <c r="R31" s="7"/>
    </row>
    <row r="32" spans="1:18" ht="21.75">
      <c r="A32" s="235" t="s">
        <v>171</v>
      </c>
      <c r="B32" s="112">
        <v>365684</v>
      </c>
      <c r="C32" s="113"/>
      <c r="D32" s="225" t="s">
        <v>162</v>
      </c>
      <c r="E32" s="234">
        <v>385590</v>
      </c>
      <c r="I32" s="485" t="s">
        <v>148</v>
      </c>
      <c r="J32" s="469"/>
      <c r="K32" s="469"/>
      <c r="L32" s="332">
        <v>47500</v>
      </c>
      <c r="M32" s="332" t="s">
        <v>149</v>
      </c>
      <c r="N32" s="7"/>
      <c r="O32" s="7"/>
      <c r="P32" s="7"/>
      <c r="Q32" s="7"/>
      <c r="R32" s="7"/>
    </row>
    <row r="33" spans="1:18" ht="21.75">
      <c r="A33" s="325" t="s">
        <v>187</v>
      </c>
      <c r="B33" s="326">
        <v>312098</v>
      </c>
      <c r="C33" s="5"/>
      <c r="D33" s="328" t="s">
        <v>271</v>
      </c>
      <c r="E33" s="329">
        <v>64717</v>
      </c>
      <c r="I33" s="482" t="s">
        <v>148</v>
      </c>
      <c r="J33" s="483"/>
      <c r="K33" s="484"/>
      <c r="L33" s="332">
        <v>50000</v>
      </c>
      <c r="M33" s="332" t="s">
        <v>150</v>
      </c>
      <c r="N33" s="7"/>
      <c r="O33" s="7"/>
      <c r="P33" s="7"/>
      <c r="Q33" s="7"/>
      <c r="R33" s="7"/>
    </row>
    <row r="34" spans="1:18" ht="21.75">
      <c r="A34" s="325" t="s">
        <v>308</v>
      </c>
      <c r="B34" s="326">
        <v>28835</v>
      </c>
      <c r="C34" s="5"/>
      <c r="D34" s="328" t="s">
        <v>309</v>
      </c>
      <c r="E34" s="329">
        <v>13500</v>
      </c>
      <c r="I34" s="476"/>
      <c r="J34" s="477"/>
      <c r="K34" s="478"/>
      <c r="L34" s="332">
        <v>10000</v>
      </c>
      <c r="M34" s="332"/>
      <c r="N34" s="7"/>
      <c r="O34" s="7"/>
      <c r="P34" s="7"/>
      <c r="Q34" s="7"/>
      <c r="R34" s="7"/>
    </row>
    <row r="35" spans="1:18" ht="22.5" thickBot="1">
      <c r="A35" s="371" t="s">
        <v>159</v>
      </c>
      <c r="B35" s="372">
        <v>106250</v>
      </c>
      <c r="C35" s="409"/>
      <c r="D35" s="373" t="s">
        <v>213</v>
      </c>
      <c r="E35" s="374">
        <v>26100</v>
      </c>
      <c r="I35" s="467" t="s">
        <v>96</v>
      </c>
      <c r="J35" s="467"/>
      <c r="K35" s="467"/>
      <c r="L35" s="331">
        <f>L29-L31-L32-L33-L34</f>
        <v>26170</v>
      </c>
      <c r="M35" s="331"/>
      <c r="N35" s="7"/>
      <c r="O35" s="7"/>
      <c r="P35" s="7"/>
      <c r="Q35" s="7"/>
      <c r="R35" s="7"/>
    </row>
    <row r="36" spans="1:18" ht="21.75">
      <c r="A36" s="388"/>
      <c r="B36" s="389"/>
      <c r="C36" s="390"/>
      <c r="D36" s="391"/>
      <c r="E36" s="392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21.75">
      <c r="A37" s="388"/>
      <c r="B37" s="389"/>
      <c r="C37" s="390"/>
      <c r="D37" s="391"/>
      <c r="E37" s="392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21.75">
      <c r="A38" s="388"/>
      <c r="B38" s="389"/>
      <c r="C38" s="390"/>
      <c r="D38" s="391"/>
      <c r="E38" s="392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A39" s="7"/>
      <c r="B39" s="386"/>
      <c r="C39" s="7"/>
      <c r="D39" s="387"/>
      <c r="E39" s="393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A40" s="7"/>
      <c r="B40" s="386"/>
      <c r="C40" s="7"/>
      <c r="D40" s="387"/>
      <c r="E40" s="393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A41" s="7"/>
      <c r="B41" s="386"/>
      <c r="C41" s="7"/>
      <c r="D41" s="387"/>
      <c r="E41" s="393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B43" s="1"/>
      <c r="D43" s="1"/>
      <c r="E43" s="1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B44" s="1"/>
      <c r="D44" s="1"/>
      <c r="E44" s="1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M214" s="7"/>
      <c r="N214" s="7"/>
      <c r="O214" s="7"/>
      <c r="P214" s="7"/>
      <c r="Q214" s="7"/>
      <c r="R214" s="7"/>
    </row>
    <row r="215" spans="2:18">
      <c r="M215" s="7"/>
      <c r="N215" s="7"/>
      <c r="O215" s="7"/>
      <c r="P215" s="7"/>
      <c r="Q215" s="7"/>
      <c r="R215" s="7"/>
    </row>
  </sheetData>
  <sortState ref="A21:B35">
    <sortCondition ref="A20"/>
  </sortState>
  <mergeCells count="23">
    <mergeCell ref="I33:K33"/>
    <mergeCell ref="I34:K34"/>
    <mergeCell ref="I35:K35"/>
    <mergeCell ref="I32:K32"/>
    <mergeCell ref="I31:K31"/>
    <mergeCell ref="I26:K26"/>
    <mergeCell ref="I29:K29"/>
    <mergeCell ref="I19:K19"/>
    <mergeCell ref="I22:K22"/>
    <mergeCell ref="I23:K23"/>
    <mergeCell ref="I24:K24"/>
    <mergeCell ref="I28:M28"/>
    <mergeCell ref="I25:K25"/>
    <mergeCell ref="I1:K1"/>
    <mergeCell ref="I17:K17"/>
    <mergeCell ref="I18:K18"/>
    <mergeCell ref="I20:K20"/>
    <mergeCell ref="I21:K21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34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G3" activeCellId="1" sqref="C4:C26 G3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43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86" t="s">
        <v>145</v>
      </c>
      <c r="B1" s="487"/>
      <c r="C1" s="238">
        <f>C73+G13+E1</f>
        <v>43510</v>
      </c>
      <c r="D1" s="242"/>
      <c r="E1" s="241"/>
    </row>
    <row r="2" spans="1:12" ht="15">
      <c r="A2" s="241"/>
      <c r="B2" s="241"/>
      <c r="C2" s="241"/>
      <c r="D2" s="241"/>
      <c r="E2" s="241"/>
      <c r="F2" s="353" t="s">
        <v>248</v>
      </c>
      <c r="G2" s="354">
        <v>166900</v>
      </c>
      <c r="H2" s="355"/>
    </row>
    <row r="3" spans="1:12" ht="15.75">
      <c r="A3" s="227" t="s">
        <v>71</v>
      </c>
      <c r="B3" s="227" t="s">
        <v>72</v>
      </c>
      <c r="C3" s="227" t="s">
        <v>36</v>
      </c>
      <c r="D3" s="227" t="s">
        <v>86</v>
      </c>
      <c r="F3" s="338" t="s">
        <v>261</v>
      </c>
      <c r="G3" s="302">
        <v>19810</v>
      </c>
      <c r="H3" s="339"/>
      <c r="J3" s="490" t="s">
        <v>151</v>
      </c>
      <c r="K3" s="490"/>
      <c r="L3" s="490"/>
    </row>
    <row r="4" spans="1:12">
      <c r="A4" s="24" t="s">
        <v>244</v>
      </c>
      <c r="B4" s="24" t="s">
        <v>160</v>
      </c>
      <c r="C4" s="304">
        <v>0</v>
      </c>
      <c r="D4" s="24"/>
      <c r="E4" s="59"/>
      <c r="F4" s="356"/>
      <c r="G4" s="352"/>
      <c r="H4" s="357"/>
      <c r="I4" s="300"/>
      <c r="J4" s="295" t="s">
        <v>122</v>
      </c>
      <c r="K4" s="296">
        <v>5000</v>
      </c>
      <c r="L4" s="295" t="s">
        <v>120</v>
      </c>
    </row>
    <row r="5" spans="1:12" ht="15">
      <c r="A5" s="24" t="s">
        <v>251</v>
      </c>
      <c r="B5" s="24" t="s">
        <v>254</v>
      </c>
      <c r="C5" s="361">
        <v>20000</v>
      </c>
      <c r="D5" s="24"/>
      <c r="E5" s="59"/>
      <c r="F5" s="338"/>
      <c r="G5" s="302"/>
      <c r="H5" s="339"/>
      <c r="I5" s="300"/>
      <c r="J5" s="295" t="s">
        <v>121</v>
      </c>
      <c r="K5" s="296">
        <v>5000</v>
      </c>
      <c r="L5" s="295" t="s">
        <v>120</v>
      </c>
    </row>
    <row r="6" spans="1:12" ht="15">
      <c r="A6" s="24" t="s">
        <v>251</v>
      </c>
      <c r="B6" s="24" t="s">
        <v>160</v>
      </c>
      <c r="C6" s="361">
        <v>21400</v>
      </c>
      <c r="D6" s="24"/>
      <c r="E6" s="59"/>
      <c r="F6" s="338"/>
      <c r="G6" s="302"/>
      <c r="H6" s="339"/>
      <c r="I6" s="300"/>
      <c r="J6" s="296" t="s">
        <v>122</v>
      </c>
      <c r="K6" s="296">
        <v>8000</v>
      </c>
      <c r="L6" s="296" t="s">
        <v>123</v>
      </c>
    </row>
    <row r="7" spans="1:12" ht="15">
      <c r="A7" s="24" t="s">
        <v>253</v>
      </c>
      <c r="B7" s="24" t="s">
        <v>160</v>
      </c>
      <c r="C7" s="361">
        <v>8100</v>
      </c>
      <c r="D7" s="24"/>
      <c r="E7" s="59"/>
      <c r="F7" s="338"/>
      <c r="G7" s="302"/>
      <c r="H7" s="339"/>
      <c r="I7" s="301"/>
      <c r="J7" s="296" t="s">
        <v>121</v>
      </c>
      <c r="K7" s="296">
        <v>6000</v>
      </c>
      <c r="L7" s="296" t="s">
        <v>125</v>
      </c>
    </row>
    <row r="8" spans="1:12" ht="15">
      <c r="A8" s="24" t="s">
        <v>257</v>
      </c>
      <c r="B8" s="24" t="s">
        <v>160</v>
      </c>
      <c r="C8" s="361">
        <v>8000</v>
      </c>
      <c r="D8" s="24"/>
      <c r="E8" s="59"/>
      <c r="F8" s="338"/>
      <c r="G8" s="302"/>
      <c r="H8" s="339"/>
      <c r="J8" s="296" t="s">
        <v>121</v>
      </c>
      <c r="K8" s="296">
        <v>7000</v>
      </c>
      <c r="L8" s="296" t="s">
        <v>126</v>
      </c>
    </row>
    <row r="9" spans="1:12" ht="15">
      <c r="A9" s="24" t="s">
        <v>260</v>
      </c>
      <c r="B9" s="24" t="s">
        <v>160</v>
      </c>
      <c r="C9" s="361">
        <v>900</v>
      </c>
      <c r="D9" s="24"/>
      <c r="E9" s="59"/>
      <c r="F9" s="338"/>
      <c r="G9" s="302"/>
      <c r="H9" s="339"/>
      <c r="J9" s="295" t="s">
        <v>117</v>
      </c>
      <c r="K9" s="296">
        <v>2000</v>
      </c>
      <c r="L9" s="295" t="s">
        <v>128</v>
      </c>
    </row>
    <row r="10" spans="1:12" ht="15">
      <c r="A10" s="24" t="s">
        <v>266</v>
      </c>
      <c r="B10" s="24" t="s">
        <v>160</v>
      </c>
      <c r="C10" s="361">
        <v>10600</v>
      </c>
      <c r="D10" s="24"/>
      <c r="E10" s="59"/>
      <c r="F10" s="340" t="s">
        <v>152</v>
      </c>
      <c r="G10" s="303">
        <f>SUM(G2:G9)</f>
        <v>186710</v>
      </c>
      <c r="H10" s="341"/>
      <c r="J10" s="295" t="s">
        <v>122</v>
      </c>
      <c r="K10" s="296">
        <v>7500</v>
      </c>
      <c r="L10" s="295" t="s">
        <v>134</v>
      </c>
    </row>
    <row r="11" spans="1:12">
      <c r="A11" s="24" t="s">
        <v>268</v>
      </c>
      <c r="B11" s="24" t="s">
        <v>160</v>
      </c>
      <c r="C11" s="364">
        <v>7000</v>
      </c>
      <c r="D11" s="24"/>
      <c r="E11" s="59"/>
      <c r="F11" s="342" t="s">
        <v>252</v>
      </c>
      <c r="G11" s="305">
        <v>143600</v>
      </c>
      <c r="H11" s="343"/>
      <c r="J11" s="295" t="s">
        <v>121</v>
      </c>
      <c r="K11" s="296">
        <v>20500</v>
      </c>
      <c r="L11" s="295" t="s">
        <v>134</v>
      </c>
    </row>
    <row r="12" spans="1:12">
      <c r="A12" s="24" t="s">
        <v>269</v>
      </c>
      <c r="B12" s="24" t="s">
        <v>160</v>
      </c>
      <c r="C12" s="366">
        <v>7000</v>
      </c>
      <c r="D12" s="24"/>
      <c r="E12" s="59"/>
      <c r="F12" s="342" t="s">
        <v>252</v>
      </c>
      <c r="G12" s="305">
        <v>190700</v>
      </c>
      <c r="H12" s="343"/>
      <c r="J12" s="296" t="s">
        <v>121</v>
      </c>
      <c r="K12" s="296">
        <v>9000</v>
      </c>
      <c r="L12" s="296" t="s">
        <v>135</v>
      </c>
    </row>
    <row r="13" spans="1:12" ht="15.75" thickBot="1">
      <c r="A13" s="24" t="s">
        <v>272</v>
      </c>
      <c r="B13" s="24" t="s">
        <v>160</v>
      </c>
      <c r="C13" s="361">
        <v>13000</v>
      </c>
      <c r="D13" s="24"/>
      <c r="E13" s="59"/>
      <c r="F13" s="344"/>
      <c r="G13" s="345">
        <f>G10-G11-G12</f>
        <v>-147590</v>
      </c>
      <c r="H13" s="346"/>
      <c r="J13" s="296" t="s">
        <v>137</v>
      </c>
      <c r="K13" s="296">
        <v>13500</v>
      </c>
      <c r="L13" s="296" t="s">
        <v>135</v>
      </c>
    </row>
    <row r="14" spans="1:12" ht="13.5" thickBot="1">
      <c r="A14" s="24" t="s">
        <v>273</v>
      </c>
      <c r="B14" s="24" t="s">
        <v>160</v>
      </c>
      <c r="C14" s="361">
        <v>8600</v>
      </c>
      <c r="D14" s="24"/>
      <c r="E14" s="59"/>
      <c r="J14" s="296" t="s">
        <v>121</v>
      </c>
      <c r="K14" s="296">
        <v>1000</v>
      </c>
      <c r="L14" s="296" t="s">
        <v>138</v>
      </c>
    </row>
    <row r="15" spans="1:12" ht="15.75">
      <c r="A15" s="24" t="s">
        <v>277</v>
      </c>
      <c r="B15" s="24" t="s">
        <v>160</v>
      </c>
      <c r="C15" s="367">
        <v>9400</v>
      </c>
      <c r="D15" s="24"/>
      <c r="E15" s="59"/>
      <c r="F15" s="494" t="s">
        <v>314</v>
      </c>
      <c r="G15" s="495"/>
      <c r="H15" s="496"/>
      <c r="J15" s="296" t="s">
        <v>137</v>
      </c>
      <c r="K15" s="296">
        <v>34500</v>
      </c>
      <c r="L15" s="296" t="s">
        <v>138</v>
      </c>
    </row>
    <row r="16" spans="1:12" ht="14.25">
      <c r="A16" s="368" t="s">
        <v>273</v>
      </c>
      <c r="B16" s="368" t="s">
        <v>279</v>
      </c>
      <c r="C16" s="283">
        <v>900</v>
      </c>
      <c r="D16" s="368"/>
      <c r="E16" s="59"/>
      <c r="F16" s="491" t="s">
        <v>237</v>
      </c>
      <c r="G16" s="492"/>
      <c r="H16" s="493"/>
      <c r="J16" s="296" t="s">
        <v>122</v>
      </c>
      <c r="K16" s="296">
        <v>500</v>
      </c>
      <c r="L16" s="296" t="s">
        <v>138</v>
      </c>
    </row>
    <row r="17" spans="1:12">
      <c r="A17" s="24" t="s">
        <v>296</v>
      </c>
      <c r="B17" s="24" t="s">
        <v>160</v>
      </c>
      <c r="C17" s="385">
        <v>1800</v>
      </c>
      <c r="D17" s="24"/>
      <c r="E17" s="210"/>
      <c r="F17" s="404" t="s">
        <v>121</v>
      </c>
      <c r="G17" s="414">
        <v>5400</v>
      </c>
      <c r="H17" s="405" t="s">
        <v>312</v>
      </c>
      <c r="J17" s="296" t="s">
        <v>121</v>
      </c>
      <c r="K17" s="296">
        <v>6500</v>
      </c>
      <c r="L17" s="296" t="s">
        <v>139</v>
      </c>
    </row>
    <row r="18" spans="1:12">
      <c r="A18" s="24" t="s">
        <v>297</v>
      </c>
      <c r="B18" s="24" t="s">
        <v>160</v>
      </c>
      <c r="C18" s="361">
        <v>22900</v>
      </c>
      <c r="D18" s="24"/>
      <c r="E18" s="210"/>
      <c r="F18" s="394" t="s">
        <v>122</v>
      </c>
      <c r="G18" s="305">
        <v>57400</v>
      </c>
      <c r="H18" s="395" t="s">
        <v>312</v>
      </c>
      <c r="J18" s="296" t="s">
        <v>140</v>
      </c>
      <c r="K18" s="296">
        <v>2500</v>
      </c>
      <c r="L18" s="296" t="s">
        <v>139</v>
      </c>
    </row>
    <row r="19" spans="1:12">
      <c r="A19" s="24" t="s">
        <v>298</v>
      </c>
      <c r="B19" s="24" t="s">
        <v>160</v>
      </c>
      <c r="C19" s="361">
        <v>12000</v>
      </c>
      <c r="D19" s="24"/>
      <c r="E19" s="210"/>
      <c r="F19" s="394"/>
      <c r="G19" s="305"/>
      <c r="H19" s="395"/>
      <c r="J19" s="295" t="s">
        <v>122</v>
      </c>
      <c r="K19" s="296">
        <v>4000</v>
      </c>
      <c r="L19" s="296" t="s">
        <v>139</v>
      </c>
    </row>
    <row r="20" spans="1:12">
      <c r="A20" s="24" t="s">
        <v>299</v>
      </c>
      <c r="B20" s="24" t="s">
        <v>160</v>
      </c>
      <c r="C20" s="408">
        <v>3400</v>
      </c>
      <c r="D20" s="24"/>
      <c r="E20" s="210"/>
      <c r="F20" s="404"/>
      <c r="G20" s="414"/>
      <c r="H20" s="405"/>
      <c r="J20" s="297" t="s">
        <v>140</v>
      </c>
      <c r="K20" s="297">
        <v>23000</v>
      </c>
      <c r="L20" s="297" t="s">
        <v>141</v>
      </c>
    </row>
    <row r="21" spans="1:12">
      <c r="A21" s="24" t="s">
        <v>301</v>
      </c>
      <c r="B21" s="24" t="s">
        <v>160</v>
      </c>
      <c r="C21" s="361">
        <v>5500</v>
      </c>
      <c r="D21" s="24"/>
      <c r="E21" s="210"/>
      <c r="F21" s="394"/>
      <c r="G21" s="305"/>
      <c r="H21" s="395"/>
      <c r="J21" s="298" t="s">
        <v>121</v>
      </c>
      <c r="K21" s="298">
        <v>6500</v>
      </c>
      <c r="L21" s="298" t="s">
        <v>142</v>
      </c>
    </row>
    <row r="22" spans="1:12">
      <c r="A22" s="24" t="s">
        <v>302</v>
      </c>
      <c r="B22" s="24" t="s">
        <v>160</v>
      </c>
      <c r="C22" s="361">
        <v>8000</v>
      </c>
      <c r="D22" s="24"/>
      <c r="E22" s="210"/>
      <c r="F22" s="394"/>
      <c r="G22" s="305"/>
      <c r="H22" s="395"/>
      <c r="J22" s="296" t="s">
        <v>121</v>
      </c>
      <c r="K22" s="296">
        <v>2000</v>
      </c>
      <c r="L22" s="296" t="s">
        <v>143</v>
      </c>
    </row>
    <row r="23" spans="1:12">
      <c r="A23" s="24" t="s">
        <v>305</v>
      </c>
      <c r="B23" s="24" t="s">
        <v>160</v>
      </c>
      <c r="C23" s="413">
        <v>6100</v>
      </c>
      <c r="D23" s="24"/>
      <c r="E23" s="210"/>
      <c r="F23" s="404"/>
      <c r="G23" s="414"/>
      <c r="H23" s="405"/>
      <c r="J23" s="299" t="s">
        <v>121</v>
      </c>
      <c r="K23" s="299">
        <v>9500</v>
      </c>
      <c r="L23" s="299" t="s">
        <v>144</v>
      </c>
    </row>
    <row r="24" spans="1:12">
      <c r="A24" s="24" t="s">
        <v>310</v>
      </c>
      <c r="B24" s="24" t="s">
        <v>160</v>
      </c>
      <c r="C24" s="413">
        <v>4300</v>
      </c>
      <c r="D24" s="24"/>
      <c r="E24" s="210"/>
      <c r="F24" s="394"/>
      <c r="G24" s="305"/>
      <c r="H24" s="395"/>
      <c r="J24" s="296"/>
      <c r="K24" s="296"/>
      <c r="L24" s="296"/>
    </row>
    <row r="25" spans="1:12" ht="15">
      <c r="A25" s="24" t="s">
        <v>312</v>
      </c>
      <c r="B25" s="24" t="s">
        <v>160</v>
      </c>
      <c r="C25" s="415">
        <v>11200</v>
      </c>
      <c r="D25" s="24"/>
      <c r="E25" s="210"/>
      <c r="F25" s="394"/>
      <c r="G25" s="305" t="s">
        <v>12</v>
      </c>
      <c r="H25" s="343"/>
      <c r="J25" s="294" t="s">
        <v>4</v>
      </c>
      <c r="K25" s="294">
        <f>SUM(K4:K24)</f>
        <v>173500</v>
      </c>
      <c r="L25" s="294"/>
    </row>
    <row r="26" spans="1:12">
      <c r="A26" s="368" t="s">
        <v>312</v>
      </c>
      <c r="B26" s="368" t="s">
        <v>313</v>
      </c>
      <c r="C26" s="283">
        <v>1000</v>
      </c>
      <c r="D26" s="368"/>
      <c r="E26" s="210"/>
      <c r="F26" s="394"/>
      <c r="G26" s="305"/>
      <c r="H26" s="343" t="s">
        <v>12</v>
      </c>
    </row>
    <row r="27" spans="1:12">
      <c r="A27" s="24"/>
      <c r="B27" s="24"/>
      <c r="C27" s="361"/>
      <c r="D27" s="24"/>
      <c r="E27" s="210"/>
      <c r="F27" s="394"/>
      <c r="G27" s="305"/>
      <c r="H27" s="395"/>
    </row>
    <row r="28" spans="1:12">
      <c r="A28" s="24"/>
      <c r="B28" s="24"/>
      <c r="C28" s="361"/>
      <c r="D28" s="24"/>
      <c r="E28" s="210"/>
      <c r="F28" s="394"/>
      <c r="G28" s="305"/>
      <c r="H28" s="395"/>
    </row>
    <row r="29" spans="1:12">
      <c r="A29" s="24"/>
      <c r="B29" s="24"/>
      <c r="C29" s="361"/>
      <c r="D29" s="24"/>
      <c r="E29" s="210"/>
      <c r="F29" s="394"/>
      <c r="G29" s="305"/>
      <c r="H29" s="395"/>
    </row>
    <row r="30" spans="1:12">
      <c r="A30" s="24"/>
      <c r="B30" s="24"/>
      <c r="C30" s="361"/>
      <c r="D30" s="24"/>
      <c r="E30" s="210"/>
      <c r="F30" s="396"/>
      <c r="G30" s="335"/>
      <c r="H30" s="397"/>
    </row>
    <row r="31" spans="1:12">
      <c r="A31" s="24"/>
      <c r="B31" s="24"/>
      <c r="C31" s="361"/>
      <c r="D31" s="24"/>
      <c r="E31" s="210"/>
      <c r="F31" s="396" t="s">
        <v>317</v>
      </c>
      <c r="G31" s="335">
        <v>40000</v>
      </c>
      <c r="H31" s="397" t="s">
        <v>316</v>
      </c>
    </row>
    <row r="32" spans="1:12">
      <c r="A32" s="24"/>
      <c r="B32" s="24"/>
      <c r="C32" s="324"/>
      <c r="D32" s="24"/>
      <c r="E32" s="210"/>
      <c r="F32" s="398" t="s">
        <v>238</v>
      </c>
      <c r="G32" s="335">
        <v>115900</v>
      </c>
      <c r="H32" s="399" t="s">
        <v>316</v>
      </c>
    </row>
    <row r="33" spans="1:8">
      <c r="A33" s="24"/>
      <c r="B33" s="24"/>
      <c r="C33" s="324"/>
      <c r="D33" s="24"/>
      <c r="E33" s="210"/>
      <c r="F33" s="398" t="s">
        <v>240</v>
      </c>
      <c r="G33" s="335">
        <v>11000</v>
      </c>
      <c r="H33" s="399" t="s">
        <v>316</v>
      </c>
    </row>
    <row r="34" spans="1:8" ht="15.75" thickBot="1">
      <c r="A34" s="24"/>
      <c r="B34" s="24"/>
      <c r="C34" s="304"/>
      <c r="D34" s="24"/>
      <c r="E34" s="210"/>
      <c r="F34" s="400" t="s">
        <v>203</v>
      </c>
      <c r="G34" s="401">
        <f>SUM(G17:G33)</f>
        <v>229700</v>
      </c>
      <c r="H34" s="402"/>
    </row>
    <row r="35" spans="1:8">
      <c r="A35" s="24"/>
      <c r="B35" s="24"/>
      <c r="C35" s="304"/>
      <c r="D35" s="24"/>
      <c r="E35" s="59"/>
    </row>
    <row r="36" spans="1:8">
      <c r="A36" s="24"/>
      <c r="B36" s="24"/>
      <c r="C36" s="304"/>
      <c r="D36" s="24"/>
      <c r="E36" s="210"/>
    </row>
    <row r="37" spans="1:8" ht="13.5" thickBot="1">
      <c r="A37" s="24"/>
      <c r="B37" s="24"/>
      <c r="C37" s="304"/>
      <c r="D37" s="24"/>
      <c r="E37" s="59"/>
    </row>
    <row r="38" spans="1:8" ht="15.75">
      <c r="A38" s="24"/>
      <c r="B38" s="24"/>
      <c r="C38" s="304"/>
      <c r="D38" s="24"/>
      <c r="E38" s="210"/>
      <c r="F38" s="494" t="s">
        <v>315</v>
      </c>
      <c r="G38" s="495"/>
      <c r="H38" s="496"/>
    </row>
    <row r="39" spans="1:8" ht="14.25">
      <c r="A39" s="24"/>
      <c r="B39" s="24"/>
      <c r="C39" s="304"/>
      <c r="D39" s="24"/>
      <c r="E39" s="210"/>
      <c r="F39" s="491" t="s">
        <v>237</v>
      </c>
      <c r="G39" s="492"/>
      <c r="H39" s="493"/>
    </row>
    <row r="40" spans="1:8">
      <c r="A40" s="24"/>
      <c r="B40" s="24"/>
      <c r="C40" s="304"/>
      <c r="D40" s="24"/>
      <c r="E40" s="210"/>
      <c r="F40" s="404" t="s">
        <v>122</v>
      </c>
      <c r="G40" s="410">
        <v>26500</v>
      </c>
      <c r="H40" s="405" t="s">
        <v>236</v>
      </c>
    </row>
    <row r="41" spans="1:8">
      <c r="A41" s="24"/>
      <c r="B41" s="24"/>
      <c r="C41" s="304"/>
      <c r="D41" s="24"/>
      <c r="E41" s="210"/>
      <c r="F41" s="394" t="s">
        <v>121</v>
      </c>
      <c r="G41" s="305">
        <v>39500</v>
      </c>
      <c r="H41" s="395" t="s">
        <v>236</v>
      </c>
    </row>
    <row r="42" spans="1:8">
      <c r="A42" s="24"/>
      <c r="B42" s="24"/>
      <c r="C42" s="304"/>
      <c r="D42" s="24"/>
      <c r="E42" s="210"/>
      <c r="F42" s="394" t="s">
        <v>121</v>
      </c>
      <c r="G42" s="305">
        <v>6000</v>
      </c>
      <c r="H42" s="395" t="s">
        <v>272</v>
      </c>
    </row>
    <row r="43" spans="1:8">
      <c r="A43" s="24"/>
      <c r="B43" s="24"/>
      <c r="C43" s="304"/>
      <c r="D43" s="24"/>
      <c r="E43" s="279"/>
      <c r="F43" s="404" t="s">
        <v>122</v>
      </c>
      <c r="G43" s="410">
        <v>23500</v>
      </c>
      <c r="H43" s="405" t="s">
        <v>272</v>
      </c>
    </row>
    <row r="44" spans="1:8">
      <c r="A44" s="24"/>
      <c r="B44" s="24"/>
      <c r="C44" s="304"/>
      <c r="D44" s="24"/>
      <c r="E44" s="279"/>
      <c r="F44" s="394" t="s">
        <v>122</v>
      </c>
      <c r="G44" s="305">
        <v>39500</v>
      </c>
      <c r="H44" s="395" t="s">
        <v>273</v>
      </c>
    </row>
    <row r="45" spans="1:8">
      <c r="A45" s="24"/>
      <c r="B45" s="24"/>
      <c r="C45" s="304"/>
      <c r="D45" s="24"/>
      <c r="E45" s="279"/>
      <c r="F45" s="394" t="s">
        <v>121</v>
      </c>
      <c r="G45" s="305">
        <v>4000</v>
      </c>
      <c r="H45" s="395" t="s">
        <v>277</v>
      </c>
    </row>
    <row r="46" spans="1:8">
      <c r="A46" s="24"/>
      <c r="B46" s="24"/>
      <c r="C46" s="304"/>
      <c r="D46" s="24"/>
      <c r="E46" s="279"/>
      <c r="F46" s="404" t="s">
        <v>122</v>
      </c>
      <c r="G46" s="410">
        <v>2500</v>
      </c>
      <c r="H46" s="405" t="s">
        <v>277</v>
      </c>
    </row>
    <row r="47" spans="1:8">
      <c r="A47" s="24"/>
      <c r="B47" s="24"/>
      <c r="C47" s="304"/>
      <c r="D47" s="24"/>
      <c r="E47" s="279"/>
      <c r="F47" s="394" t="s">
        <v>121</v>
      </c>
      <c r="G47" s="305">
        <v>9000</v>
      </c>
      <c r="H47" s="395" t="s">
        <v>296</v>
      </c>
    </row>
    <row r="48" spans="1:8">
      <c r="A48" s="24"/>
      <c r="B48" s="24"/>
      <c r="C48" s="304"/>
      <c r="D48" s="24"/>
      <c r="E48" s="279"/>
      <c r="F48" s="394" t="s">
        <v>122</v>
      </c>
      <c r="G48" s="305">
        <v>2000</v>
      </c>
      <c r="H48" s="343" t="s">
        <v>298</v>
      </c>
    </row>
    <row r="49" spans="1:8">
      <c r="A49" s="24"/>
      <c r="B49" s="24"/>
      <c r="C49" s="304"/>
      <c r="D49" s="24"/>
      <c r="E49" s="279"/>
      <c r="F49" s="394" t="s">
        <v>122</v>
      </c>
      <c r="G49" s="305">
        <v>3500</v>
      </c>
      <c r="H49" s="343" t="s">
        <v>299</v>
      </c>
    </row>
    <row r="50" spans="1:8">
      <c r="A50" s="24"/>
      <c r="B50" s="24"/>
      <c r="C50" s="304"/>
      <c r="D50" s="24"/>
      <c r="E50" s="279"/>
      <c r="F50" s="394" t="s">
        <v>121</v>
      </c>
      <c r="G50" s="305">
        <v>4000</v>
      </c>
      <c r="H50" s="395" t="s">
        <v>299</v>
      </c>
    </row>
    <row r="51" spans="1:8">
      <c r="A51" s="24"/>
      <c r="B51" s="24"/>
      <c r="C51" s="304"/>
      <c r="D51" s="24"/>
      <c r="E51" s="279"/>
      <c r="F51" s="394" t="s">
        <v>121</v>
      </c>
      <c r="G51" s="305">
        <v>3500</v>
      </c>
      <c r="H51" s="395" t="s">
        <v>301</v>
      </c>
    </row>
    <row r="52" spans="1:8">
      <c r="A52" s="24"/>
      <c r="B52" s="24"/>
      <c r="C52" s="304"/>
      <c r="D52" s="24"/>
      <c r="E52" s="279"/>
      <c r="F52" s="394" t="s">
        <v>121</v>
      </c>
      <c r="G52" s="305">
        <v>2500</v>
      </c>
      <c r="H52" s="395" t="s">
        <v>302</v>
      </c>
    </row>
    <row r="53" spans="1:8">
      <c r="A53" s="24"/>
      <c r="B53" s="24"/>
      <c r="C53" s="304"/>
      <c r="D53" s="24"/>
      <c r="E53" s="279"/>
      <c r="F53" s="406"/>
      <c r="G53" s="403"/>
      <c r="H53" s="407"/>
    </row>
    <row r="54" spans="1:8">
      <c r="A54" s="24"/>
      <c r="B54" s="24"/>
      <c r="C54" s="304"/>
      <c r="D54" s="24"/>
      <c r="E54" s="279"/>
      <c r="F54" s="396" t="s">
        <v>241</v>
      </c>
      <c r="G54" s="335">
        <v>1600</v>
      </c>
      <c r="H54" s="397" t="s">
        <v>239</v>
      </c>
    </row>
    <row r="55" spans="1:8">
      <c r="A55" s="24"/>
      <c r="B55" s="24"/>
      <c r="C55" s="304"/>
      <c r="D55" s="24"/>
      <c r="E55" s="279"/>
      <c r="F55" s="398" t="s">
        <v>238</v>
      </c>
      <c r="G55" s="335">
        <v>182000</v>
      </c>
      <c r="H55" s="399" t="s">
        <v>239</v>
      </c>
    </row>
    <row r="56" spans="1:8">
      <c r="A56" s="24"/>
      <c r="B56" s="24"/>
      <c r="C56" s="304"/>
      <c r="D56" s="24"/>
      <c r="E56" s="279"/>
      <c r="F56" s="398" t="s">
        <v>240</v>
      </c>
      <c r="G56" s="335">
        <v>3600</v>
      </c>
      <c r="H56" s="399" t="s">
        <v>239</v>
      </c>
    </row>
    <row r="57" spans="1:8" ht="15.75" thickBot="1">
      <c r="A57" s="24"/>
      <c r="B57" s="24"/>
      <c r="C57" s="304"/>
      <c r="D57" s="24"/>
      <c r="E57" s="279"/>
      <c r="F57" s="400" t="s">
        <v>203</v>
      </c>
      <c r="G57" s="401">
        <f>SUM(G40:G56)</f>
        <v>353200</v>
      </c>
      <c r="H57" s="402"/>
    </row>
    <row r="58" spans="1:8">
      <c r="A58" s="24"/>
      <c r="B58" s="24"/>
      <c r="C58" s="304"/>
      <c r="D58" s="24"/>
      <c r="E58" s="279"/>
    </row>
    <row r="59" spans="1:8">
      <c r="A59" s="24"/>
      <c r="B59" s="24"/>
      <c r="C59" s="304"/>
      <c r="D59" s="24"/>
      <c r="E59" s="279"/>
    </row>
    <row r="60" spans="1:8">
      <c r="A60" s="24"/>
      <c r="B60" s="24"/>
      <c r="C60" s="304"/>
      <c r="D60" s="24"/>
      <c r="E60" s="279"/>
    </row>
    <row r="61" spans="1:8">
      <c r="A61" s="24"/>
      <c r="B61" s="24"/>
      <c r="C61" s="304"/>
      <c r="D61" s="24"/>
      <c r="E61" s="279"/>
    </row>
    <row r="62" spans="1:8">
      <c r="A62" s="24"/>
      <c r="B62" s="24"/>
      <c r="C62" s="304"/>
      <c r="D62" s="24"/>
      <c r="E62" s="279"/>
    </row>
    <row r="63" spans="1:8">
      <c r="A63" s="24"/>
      <c r="B63" s="24"/>
      <c r="C63" s="304"/>
      <c r="D63" s="24"/>
      <c r="E63" s="279"/>
    </row>
    <row r="64" spans="1:8">
      <c r="A64" s="24"/>
      <c r="B64" s="24"/>
      <c r="C64" s="304"/>
      <c r="D64" s="24"/>
      <c r="E64" s="279"/>
    </row>
    <row r="65" spans="1:5">
      <c r="A65" s="24"/>
      <c r="B65" s="24"/>
      <c r="C65" s="304"/>
      <c r="D65" s="24"/>
      <c r="E65" s="279"/>
    </row>
    <row r="66" spans="1:5">
      <c r="A66" s="24"/>
      <c r="B66" s="24"/>
      <c r="C66" s="304"/>
      <c r="D66" s="24"/>
      <c r="E66" s="279"/>
    </row>
    <row r="67" spans="1:5">
      <c r="A67" s="24"/>
      <c r="B67" s="24"/>
      <c r="C67" s="304"/>
      <c r="D67" s="24"/>
      <c r="E67" s="279"/>
    </row>
    <row r="68" spans="1:5">
      <c r="A68" s="24"/>
      <c r="B68" s="24"/>
      <c r="C68" s="304"/>
      <c r="D68" s="24"/>
      <c r="E68" s="279"/>
    </row>
    <row r="69" spans="1:5">
      <c r="A69" s="24"/>
      <c r="B69" s="24"/>
      <c r="C69" s="304"/>
      <c r="D69" s="24"/>
      <c r="E69" s="279"/>
    </row>
    <row r="70" spans="1:5">
      <c r="A70" s="24"/>
      <c r="B70" s="24"/>
      <c r="C70" s="304"/>
      <c r="D70" s="24"/>
      <c r="E70" s="279"/>
    </row>
    <row r="71" spans="1:5">
      <c r="A71" s="24"/>
      <c r="B71" s="24"/>
      <c r="C71" s="304"/>
      <c r="D71" s="24"/>
      <c r="E71" s="279"/>
    </row>
    <row r="72" spans="1:5">
      <c r="A72" s="24"/>
      <c r="B72" s="24"/>
      <c r="C72" s="304"/>
      <c r="D72" s="24"/>
      <c r="E72" s="279"/>
    </row>
    <row r="73" spans="1:5">
      <c r="A73" s="488" t="s">
        <v>73</v>
      </c>
      <c r="B73" s="489"/>
      <c r="C73" s="263">
        <f>SUM(C4:C72)</f>
        <v>191100</v>
      </c>
      <c r="D73" s="264"/>
      <c r="E73" s="279"/>
    </row>
  </sheetData>
  <mergeCells count="7">
    <mergeCell ref="A1:B1"/>
    <mergeCell ref="A73:B73"/>
    <mergeCell ref="J3:L3"/>
    <mergeCell ref="F39:H39"/>
    <mergeCell ref="F38:H38"/>
    <mergeCell ref="F15:H15"/>
    <mergeCell ref="F16:H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Sep-2022</vt:lpstr>
      <vt:lpstr>Expence</vt:lpstr>
      <vt:lpstr>Balance Transfer</vt:lpstr>
      <vt:lpstr>CAPITAL</vt:lpstr>
      <vt:lpstr>Sep'22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2022-09-25T22:27:19Z</dcterms:modified>
</cp:coreProperties>
</file>