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04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  <sheet name="Realme Due List" sheetId="16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B13" i="10"/>
  <c r="I16" i="16" l="1"/>
  <c r="E18" i="10"/>
  <c r="J39" i="14" l="1"/>
  <c r="J43" i="14" s="1"/>
  <c r="B11" i="10" l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</commentList>
</comments>
</file>

<file path=xl/sharedStrings.xml><?xml version="1.0" encoding="utf-8"?>
<sst xmlns="http://schemas.openxmlformats.org/spreadsheetml/2006/main" count="146" uniqueCount="109">
  <si>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</si>
  <si>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</si>
  <si>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</si>
  <si>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</si>
  <si>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</si>
  <si>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</si>
  <si>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</si>
  <si>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</si>
  <si>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</si>
  <si>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</si>
  <si>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</si>
  <si>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</si>
  <si>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</si>
  <si>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</si>
  <si>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</si>
  <si>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</si>
  <si>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</si>
  <si>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</si>
  <si>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</si>
  <si>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</si>
  <si>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</si>
  <si>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</si>
  <si>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</si>
  <si>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</si>
  <si>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</si>
  <si>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</si>
  <si>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</si>
  <si>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</si>
  <si>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</si>
  <si>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</si>
  <si>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</si>
  <si>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</si>
  <si>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</si>
  <si>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</si>
  <si>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</si>
  <si>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</si>
  <si>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</si>
  <si>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</si>
  <si>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</si>
  <si>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</si>
  <si>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</si>
  <si>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</si>
  <si>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</si>
  <si>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</si>
  <si>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</si>
  <si>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</si>
  <si>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</si>
  <si>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</si>
  <si>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</si>
  <si>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Bank Cost</t>
  </si>
  <si>
    <t>SH Mobile</t>
  </si>
  <si>
    <t>Rofiqul</t>
  </si>
  <si>
    <t>Realme Adj: Due</t>
  </si>
  <si>
    <t>Rose Mobile</t>
  </si>
  <si>
    <t>Iftar</t>
  </si>
  <si>
    <t>29.04.2022</t>
  </si>
  <si>
    <t>Sohel Store</t>
  </si>
  <si>
    <t>DSR Campaign</t>
  </si>
  <si>
    <t>Balance Statement May-2022</t>
  </si>
  <si>
    <t>C25s</t>
  </si>
  <si>
    <t>Courier</t>
  </si>
  <si>
    <t>Wifi</t>
  </si>
  <si>
    <t>Sohan</t>
  </si>
  <si>
    <t>Current Bill</t>
  </si>
  <si>
    <t>23.06.2022</t>
  </si>
  <si>
    <t>26.06.2022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</si>
  <si>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</si>
  <si>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</si>
  <si>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</si>
  <si>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</si>
  <si>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</si>
  <si>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</si>
  <si>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</si>
  <si>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</si>
  <si>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</si>
  <si>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N=SH Showroom</t>
  </si>
  <si>
    <t>N=Rose Mobile</t>
  </si>
  <si>
    <t>30.06.2022</t>
  </si>
  <si>
    <t>Sobuj Telecom</t>
  </si>
  <si>
    <t>DSR List</t>
  </si>
  <si>
    <t xml:space="preserve">Noyon </t>
  </si>
  <si>
    <t>Retail Name</t>
  </si>
  <si>
    <t>Due Amount</t>
  </si>
  <si>
    <t>Last Update</t>
  </si>
  <si>
    <t xml:space="preserve">Mugdho Corporation </t>
  </si>
  <si>
    <t>Distribution of Realme</t>
  </si>
  <si>
    <t>Address</t>
  </si>
  <si>
    <t>Natore Sadar</t>
  </si>
  <si>
    <t>Hatiandho</t>
  </si>
  <si>
    <t>Bonpara</t>
  </si>
  <si>
    <t>Mobile Number</t>
  </si>
  <si>
    <t>Due List (30.06.2022)</t>
  </si>
  <si>
    <t>Bank Statement July-2022</t>
  </si>
  <si>
    <t>Month : July - 2022</t>
  </si>
  <si>
    <t>Zilani Mobile Center</t>
  </si>
  <si>
    <t>Tuhin Mobile Center</t>
  </si>
  <si>
    <t>02.07.2022</t>
  </si>
  <si>
    <t>N=Tuhin Mobile Center</t>
  </si>
  <si>
    <t>N=Zilani Mobile Center</t>
  </si>
  <si>
    <t>Ayan Telecom</t>
  </si>
  <si>
    <t>01.07.2022</t>
  </si>
  <si>
    <t>Symphony (-)</t>
  </si>
  <si>
    <t>03.07.2022</t>
  </si>
  <si>
    <t>D=Ayan Telecom</t>
  </si>
  <si>
    <t>04.06.2022</t>
  </si>
  <si>
    <t>Date:04.07.2022</t>
  </si>
  <si>
    <t>04.07.2022</t>
  </si>
  <si>
    <t xml:space="preserve">Price Increase Profit </t>
  </si>
  <si>
    <t>Sales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</si>
</sst>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sz val="20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1" fontId="44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0" fontId="4" fillId="0" borderId="2" xfId="0" applyFont="1" applyBorder="1"/>
    <xf numFmtId="0" fontId="11" fillId="41" borderId="2" xfId="0" applyFont="1" applyFill="1" applyBorder="1"/>
    <xf numFmtId="0" fontId="11" fillId="41" borderId="4" xfId="0" applyFont="1" applyFill="1" applyBorder="1"/>
    <xf numFmtId="0" fontId="37" fillId="41" borderId="1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1" xfId="0" applyFont="1" applyBorder="1" applyAlignment="1">
      <alignment horizontal="center" vertical="center"/>
    </xf>
    <xf numFmtId="0" fontId="41" fillId="41" borderId="6" xfId="0" applyFont="1" applyFill="1" applyBorder="1"/>
    <xf numFmtId="0" fontId="41" fillId="41" borderId="7" xfId="0" applyFont="1" applyFill="1" applyBorder="1"/>
    <xf numFmtId="0" fontId="42" fillId="0" borderId="4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4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  <xf numFmtId="0" fontId="41" fillId="41" borderId="62" xfId="0" applyFont="1" applyFill="1" applyBorder="1" applyAlignment="1">
      <alignment horizontal="center"/>
    </xf>
    <xf numFmtId="0" fontId="41" fillId="41" borderId="63" xfId="0" applyFont="1" applyFill="1" applyBorder="1" applyAlignment="1">
      <alignment horizontal="center"/>
    </xf>
    <xf numFmtId="0" fontId="41" fillId="41" borderId="46" xfId="0" applyFont="1" applyFill="1" applyBorder="1" applyAlignment="1">
      <alignment horizontal="center"/>
    </xf>
    <xf numFmtId="0" fontId="45" fillId="0" borderId="52" xfId="0" applyFont="1" applyBorder="1" applyAlignment="1">
      <alignment horizontal="center"/>
    </xf>
    <xf numFmtId="0" fontId="45" fillId="0" borderId="53" xfId="0" applyFont="1" applyBorder="1" applyAlignment="1">
      <alignment horizontal="center"/>
    </xf>
    <xf numFmtId="0" fontId="45" fillId="0" borderId="5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2" fillId="0" borderId="4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22" sqref="G22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3"/>
      <c r="B1" s="233"/>
      <c r="C1" s="233"/>
      <c r="D1" s="233"/>
      <c r="E1" s="233"/>
      <c r="F1" s="233"/>
    </row>
    <row r="2" spans="1:11" ht="20.25">
      <c r="B2" s="231" t="s">
        <v>13</v>
      </c>
      <c r="C2" s="231"/>
      <c r="D2" s="231"/>
      <c r="E2" s="231"/>
    </row>
    <row r="3" spans="1:11" ht="16.5" customHeight="1">
      <c r="A3" s="15"/>
      <c r="B3" s="232" t="s">
        <v>92</v>
      </c>
      <c r="C3" s="232"/>
      <c r="D3" s="232"/>
      <c r="E3" s="232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96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102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104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61807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61807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61807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61807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61807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61807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61807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61807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61807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61807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61807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61807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61807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61807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61807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61807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61807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61807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61807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61807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61807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61807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61807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61807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61807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61807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61807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61807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61807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61807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61807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61807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61807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61807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61807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61807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61807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61807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61807</v>
      </c>
      <c r="F49" s="1"/>
      <c r="G49" s="15"/>
    </row>
    <row r="50" spans="2:7">
      <c r="B50" s="20"/>
      <c r="C50" s="19"/>
      <c r="D50" s="19"/>
      <c r="E50" s="21">
        <f t="shared" si="0"/>
        <v>61807</v>
      </c>
      <c r="F50" s="1"/>
      <c r="G50" s="15"/>
    </row>
    <row r="51" spans="2:7">
      <c r="B51" s="20"/>
      <c r="C51" s="19"/>
      <c r="D51" s="19"/>
      <c r="E51" s="21">
        <f t="shared" si="0"/>
        <v>61807</v>
      </c>
      <c r="F51" s="1"/>
      <c r="G51" s="15"/>
    </row>
    <row r="52" spans="2:7">
      <c r="B52" s="25"/>
      <c r="C52" s="21">
        <f>SUM(C6:C51)</f>
        <v>2261807</v>
      </c>
      <c r="D52" s="21">
        <f>SUM(D6:D51)</f>
        <v>2200000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8" t="s">
        <v>13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s="59" customFormat="1" ht="18">
      <c r="A2" s="239" t="s">
        <v>35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</row>
    <row r="3" spans="1:24" s="60" customFormat="1" ht="16.5" thickBot="1">
      <c r="A3" s="240" t="s">
        <v>93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2"/>
      <c r="S3" s="42"/>
      <c r="T3" s="5"/>
      <c r="U3" s="5"/>
      <c r="V3" s="5"/>
      <c r="W3" s="5"/>
      <c r="X3" s="11"/>
    </row>
    <row r="4" spans="1:24" s="62" customFormat="1">
      <c r="A4" s="243" t="s">
        <v>22</v>
      </c>
      <c r="B4" s="245" t="s">
        <v>23</v>
      </c>
      <c r="C4" s="234" t="s">
        <v>24</v>
      </c>
      <c r="D4" s="234" t="s">
        <v>25</v>
      </c>
      <c r="E4" s="234" t="s">
        <v>26</v>
      </c>
      <c r="F4" s="234" t="s">
        <v>57</v>
      </c>
      <c r="G4" s="234" t="s">
        <v>27</v>
      </c>
      <c r="H4" s="234" t="s">
        <v>54</v>
      </c>
      <c r="I4" s="234" t="s">
        <v>28</v>
      </c>
      <c r="J4" s="234" t="s">
        <v>29</v>
      </c>
      <c r="K4" s="234" t="s">
        <v>63</v>
      </c>
      <c r="L4" s="234" t="s">
        <v>61</v>
      </c>
      <c r="M4" s="234" t="s">
        <v>60</v>
      </c>
      <c r="N4" s="236" t="s">
        <v>49</v>
      </c>
      <c r="O4" s="249" t="s">
        <v>14</v>
      </c>
      <c r="P4" s="247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44"/>
      <c r="B5" s="246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7"/>
      <c r="O5" s="250"/>
      <c r="P5" s="248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96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102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106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/>
      <c r="B9" s="78"/>
      <c r="C9" s="71"/>
      <c r="D9" s="79"/>
      <c r="E9" s="79"/>
      <c r="F9" s="79"/>
      <c r="G9" s="79"/>
      <c r="H9" s="79"/>
      <c r="I9" s="80"/>
      <c r="J9" s="79"/>
      <c r="K9" s="79"/>
      <c r="L9" s="79"/>
      <c r="M9" s="109"/>
      <c r="N9" s="79"/>
      <c r="O9" s="79"/>
      <c r="P9" s="81"/>
      <c r="Q9" s="75">
        <f t="shared" si="0"/>
        <v>0</v>
      </c>
      <c r="R9" s="76"/>
      <c r="S9" s="6"/>
      <c r="T9" s="6"/>
      <c r="U9" s="26"/>
      <c r="V9" s="26"/>
      <c r="W9" s="26"/>
    </row>
    <row r="10" spans="1:24" s="9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109"/>
      <c r="N10" s="79"/>
      <c r="O10" s="79"/>
      <c r="P10" s="81"/>
      <c r="Q10" s="75">
        <f t="shared" si="0"/>
        <v>0</v>
      </c>
      <c r="R10" s="76"/>
      <c r="S10" s="26"/>
      <c r="T10" s="26"/>
      <c r="U10" s="3"/>
      <c r="V10" s="26"/>
      <c r="W10" s="3"/>
    </row>
    <row r="11" spans="1:24" s="9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109"/>
      <c r="N11" s="79"/>
      <c r="O11" s="79"/>
      <c r="P11" s="81"/>
      <c r="Q11" s="75">
        <f t="shared" si="0"/>
        <v>0</v>
      </c>
      <c r="R11" s="76"/>
      <c r="S11" s="26"/>
      <c r="T11" s="26"/>
      <c r="U11" s="26"/>
      <c r="V11" s="26"/>
      <c r="W11" s="26"/>
    </row>
    <row r="12" spans="1:24" s="9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109"/>
      <c r="N12" s="79"/>
      <c r="O12" s="79"/>
      <c r="P12" s="81"/>
      <c r="Q12" s="75">
        <f t="shared" si="0"/>
        <v>0</v>
      </c>
      <c r="R12" s="76"/>
      <c r="S12" s="26"/>
      <c r="T12" s="26"/>
      <c r="U12" s="3"/>
      <c r="V12" s="26"/>
      <c r="W12" s="3"/>
    </row>
    <row r="13" spans="1:24" s="9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82"/>
      <c r="L13" s="79"/>
      <c r="M13" s="109"/>
      <c r="N13" s="79"/>
      <c r="O13" s="79"/>
      <c r="P13" s="81"/>
      <c r="Q13" s="75">
        <f t="shared" si="0"/>
        <v>0</v>
      </c>
      <c r="R13" s="76"/>
      <c r="S13" s="77"/>
      <c r="T13" s="26"/>
      <c r="U13" s="26"/>
      <c r="V13" s="26"/>
      <c r="W13" s="26"/>
    </row>
    <row r="14" spans="1:24" s="9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83"/>
      <c r="L14" s="79"/>
      <c r="M14" s="109"/>
      <c r="N14" s="79"/>
      <c r="O14" s="79"/>
      <c r="P14" s="81"/>
      <c r="Q14" s="75">
        <f t="shared" si="0"/>
        <v>0</v>
      </c>
      <c r="R14" s="76"/>
      <c r="S14" s="84"/>
      <c r="T14" s="26"/>
      <c r="U14" s="3"/>
      <c r="V14" s="26"/>
      <c r="W14" s="3"/>
    </row>
    <row r="15" spans="1:24" s="9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2"/>
      <c r="L15" s="79"/>
      <c r="M15" s="109"/>
      <c r="N15" s="79"/>
      <c r="O15" s="79"/>
      <c r="P15" s="81"/>
      <c r="Q15" s="75">
        <f t="shared" si="0"/>
        <v>0</v>
      </c>
      <c r="R15" s="76"/>
      <c r="S15" s="4"/>
      <c r="T15" s="26"/>
      <c r="U15" s="26"/>
      <c r="V15" s="26"/>
      <c r="W15" s="26"/>
    </row>
    <row r="16" spans="1:24" s="9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109"/>
      <c r="N16" s="79"/>
      <c r="O16" s="79"/>
      <c r="P16" s="81"/>
      <c r="Q16" s="75">
        <f t="shared" si="0"/>
        <v>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1000</v>
      </c>
      <c r="C37" s="97">
        <f t="shared" ref="C37:P37" si="1">SUM(C6:C36)</f>
        <v>0</v>
      </c>
      <c r="D37" s="97">
        <f t="shared" si="1"/>
        <v>160</v>
      </c>
      <c r="E37" s="97">
        <f t="shared" si="1"/>
        <v>2300</v>
      </c>
      <c r="F37" s="97">
        <f t="shared" si="1"/>
        <v>0</v>
      </c>
      <c r="G37" s="97">
        <f>SUM(G6:G36)</f>
        <v>520</v>
      </c>
      <c r="H37" s="97">
        <f t="shared" si="1"/>
        <v>0</v>
      </c>
      <c r="I37" s="97">
        <f t="shared" si="1"/>
        <v>100</v>
      </c>
      <c r="J37" s="97">
        <f t="shared" si="1"/>
        <v>480</v>
      </c>
      <c r="K37" s="97">
        <f t="shared" si="1"/>
        <v>0</v>
      </c>
      <c r="L37" s="97">
        <f t="shared" si="1"/>
        <v>799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0</v>
      </c>
      <c r="Q37" s="99">
        <f>SUM(Q6:Q36)</f>
        <v>5359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40" zoomScale="120" zoomScaleNormal="120" workbookViewId="0">
      <selection activeCell="C117" sqref="C117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60" t="s">
        <v>13</v>
      </c>
      <c r="B1" s="261"/>
      <c r="C1" s="261"/>
      <c r="D1" s="261"/>
      <c r="E1" s="261"/>
      <c r="F1" s="262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63" t="s">
        <v>58</v>
      </c>
      <c r="B2" s="264"/>
      <c r="C2" s="264"/>
      <c r="D2" s="264"/>
      <c r="E2" s="264"/>
      <c r="F2" s="265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6" t="s">
        <v>36</v>
      </c>
      <c r="B3" s="267"/>
      <c r="C3" s="267"/>
      <c r="D3" s="267"/>
      <c r="E3" s="267"/>
      <c r="F3" s="268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>
        <v>-591310</v>
      </c>
      <c r="D31" s="39"/>
      <c r="E31" s="176">
        <f t="shared" si="0"/>
        <v>-591310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/>
      <c r="E32" s="176">
        <f t="shared" si="0"/>
        <v>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-591310</v>
      </c>
      <c r="F33" s="188">
        <f>B33-E33</f>
        <v>591310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70" t="s">
        <v>19</v>
      </c>
      <c r="B35" s="271"/>
      <c r="C35" s="271"/>
      <c r="D35" s="271"/>
      <c r="E35" s="272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8" t="s">
        <v>12</v>
      </c>
      <c r="B36" s="269"/>
      <c r="C36" s="269"/>
      <c r="D36" s="259"/>
      <c r="E36" s="131">
        <f>F33-C119</f>
        <v>-6000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99</v>
      </c>
      <c r="B37" s="169"/>
      <c r="C37" s="170">
        <v>2000</v>
      </c>
      <c r="D37" s="230" t="s">
        <v>100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80</v>
      </c>
      <c r="B38" s="165" t="s">
        <v>40</v>
      </c>
      <c r="C38" s="166">
        <v>4460</v>
      </c>
      <c r="D38" s="167" t="s">
        <v>77</v>
      </c>
      <c r="E38" s="41"/>
      <c r="F38" s="41"/>
      <c r="G38" s="251" t="s">
        <v>66</v>
      </c>
      <c r="H38" s="251"/>
      <c r="I38" s="251"/>
      <c r="J38" s="251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39</v>
      </c>
      <c r="B39" s="165" t="s">
        <v>40</v>
      </c>
      <c r="C39" s="166">
        <v>60000</v>
      </c>
      <c r="D39" s="168" t="s">
        <v>64</v>
      </c>
      <c r="E39" s="41"/>
      <c r="F39" s="42"/>
      <c r="G39" s="199" t="s">
        <v>67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44</v>
      </c>
      <c r="B40" s="165" t="s">
        <v>40</v>
      </c>
      <c r="C40" s="166">
        <v>210000</v>
      </c>
      <c r="D40" s="168" t="s">
        <v>106</v>
      </c>
      <c r="E40" s="41"/>
      <c r="F40" s="42"/>
      <c r="G40" s="253" t="s">
        <v>70</v>
      </c>
      <c r="H40" s="253"/>
      <c r="I40" s="253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53</v>
      </c>
      <c r="B41" s="165"/>
      <c r="C41" s="166">
        <v>95170</v>
      </c>
      <c r="D41" s="172" t="s">
        <v>106</v>
      </c>
      <c r="E41" s="52"/>
      <c r="F41" s="42"/>
      <c r="G41" s="254" t="s">
        <v>69</v>
      </c>
      <c r="H41" s="254"/>
      <c r="I41" s="254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50</v>
      </c>
      <c r="B42" s="165"/>
      <c r="C42" s="166">
        <v>126700</v>
      </c>
      <c r="D42" s="167" t="s">
        <v>106</v>
      </c>
      <c r="F42" s="42"/>
      <c r="G42" s="255" t="s">
        <v>71</v>
      </c>
      <c r="H42" s="255"/>
      <c r="I42" s="255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56</v>
      </c>
      <c r="B43" s="165"/>
      <c r="C43" s="166">
        <v>29000</v>
      </c>
      <c r="D43" s="167" t="s">
        <v>77</v>
      </c>
      <c r="E43" s="42"/>
      <c r="F43" s="113"/>
      <c r="G43" s="252" t="s">
        <v>68</v>
      </c>
      <c r="H43" s="252"/>
      <c r="I43" s="252"/>
      <c r="J43" s="196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95</v>
      </c>
      <c r="B44" s="165"/>
      <c r="C44" s="166">
        <v>34990</v>
      </c>
      <c r="D44" s="168" t="s">
        <v>106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94</v>
      </c>
      <c r="B45" s="165"/>
      <c r="C45" s="166">
        <v>34990</v>
      </c>
      <c r="D45" s="167" t="s">
        <v>106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/>
      <c r="B46" s="165"/>
      <c r="C46" s="166"/>
      <c r="D46" s="167"/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/>
      <c r="B47" s="197"/>
      <c r="C47" s="166"/>
      <c r="D47" s="198"/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/>
      <c r="B48" s="165"/>
      <c r="C48" s="166"/>
      <c r="D48" s="167"/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/>
      <c r="B49" s="165"/>
      <c r="C49" s="166"/>
      <c r="D49" s="167"/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200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6" t="s">
        <v>20</v>
      </c>
      <c r="B117" s="257"/>
      <c r="C117" s="163">
        <f>SUM(C37:C116)</f>
        <v>597310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8" t="s">
        <v>21</v>
      </c>
      <c r="B119" s="259"/>
      <c r="C119" s="130">
        <f>C117</f>
        <v>597310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47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5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73" t="s">
        <v>37</v>
      </c>
      <c r="B1" s="274"/>
      <c r="C1" s="274"/>
      <c r="D1" s="274"/>
      <c r="E1" s="275"/>
      <c r="F1" s="139"/>
      <c r="G1" s="1"/>
    </row>
    <row r="2" spans="1:28" ht="21.75">
      <c r="A2" s="282" t="s">
        <v>48</v>
      </c>
      <c r="B2" s="283"/>
      <c r="C2" s="283"/>
      <c r="D2" s="283"/>
      <c r="E2" s="284"/>
      <c r="F2" s="139"/>
      <c r="G2" s="1"/>
    </row>
    <row r="3" spans="1:28" ht="24" thickBot="1">
      <c r="A3" s="276" t="s">
        <v>105</v>
      </c>
      <c r="B3" s="277"/>
      <c r="C3" s="277"/>
      <c r="D3" s="277"/>
      <c r="E3" s="278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5" t="s">
        <v>41</v>
      </c>
      <c r="B4" s="286"/>
      <c r="C4" s="286"/>
      <c r="D4" s="286"/>
      <c r="E4" s="287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47</v>
      </c>
      <c r="B5" s="141">
        <v>9000000</v>
      </c>
      <c r="C5" s="126"/>
      <c r="D5" s="127" t="s">
        <v>10</v>
      </c>
      <c r="E5" s="137">
        <v>3939829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32768.699999999997</v>
      </c>
      <c r="C6" s="34"/>
      <c r="D6" s="117" t="s">
        <v>46</v>
      </c>
      <c r="E6" s="121">
        <v>61807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45</v>
      </c>
      <c r="E7" s="138">
        <v>1069347.6999999993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43</v>
      </c>
      <c r="B9" s="120">
        <v>5359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0">
        <v>0</v>
      </c>
      <c r="C10" s="32"/>
      <c r="D10" s="117" t="s">
        <v>12</v>
      </c>
      <c r="E10" s="121">
        <v>597310</v>
      </c>
      <c r="F10" s="139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300" t="s">
        <v>108</v>
      </c>
      <c r="B11" s="301">
        <f>B6-B9-B10</f>
        <v>27409.699999999997</v>
      </c>
      <c r="C11" s="32"/>
      <c r="D11" s="117" t="s">
        <v>52</v>
      </c>
      <c r="E11" s="121">
        <v>17190</v>
      </c>
      <c r="F11" s="139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107</v>
      </c>
      <c r="B12" s="120">
        <v>61139</v>
      </c>
      <c r="C12" s="32"/>
      <c r="D12" s="117" t="s">
        <v>38</v>
      </c>
      <c r="E12" s="138">
        <v>2203065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4" t="s">
        <v>7</v>
      </c>
      <c r="B13" s="195">
        <f>B12+B11</f>
        <v>88548.7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192" t="s">
        <v>101</v>
      </c>
      <c r="B15" s="193">
        <v>1200000</v>
      </c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192"/>
      <c r="B16" s="193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B5+B13-B15</f>
        <v>7888548.6999999993</v>
      </c>
      <c r="C18" s="32"/>
      <c r="D18" s="117" t="s">
        <v>6</v>
      </c>
      <c r="E18" s="121">
        <f>SUM(E5:E17)</f>
        <v>7888548.6999999993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9" t="s">
        <v>12</v>
      </c>
      <c r="B20" s="280"/>
      <c r="C20" s="280"/>
      <c r="D20" s="280"/>
      <c r="E20" s="281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3" t="s">
        <v>72</v>
      </c>
      <c r="B21" s="201">
        <v>29000</v>
      </c>
      <c r="C21" s="202"/>
      <c r="D21" s="214" t="s">
        <v>76</v>
      </c>
      <c r="E21" s="203">
        <v>95170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4" t="s">
        <v>73</v>
      </c>
      <c r="B22" s="205">
        <v>60000</v>
      </c>
      <c r="C22" s="206"/>
      <c r="D22" s="206" t="s">
        <v>75</v>
      </c>
      <c r="E22" s="207">
        <v>126700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26" t="s">
        <v>74</v>
      </c>
      <c r="B23" s="227">
        <v>203800</v>
      </c>
      <c r="C23" s="228"/>
      <c r="D23" s="228" t="s">
        <v>98</v>
      </c>
      <c r="E23" s="229">
        <v>34990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4" thickBot="1">
      <c r="A24" s="208" t="s">
        <v>103</v>
      </c>
      <c r="B24" s="209">
        <v>6460</v>
      </c>
      <c r="C24" s="210"/>
      <c r="D24" s="211" t="s">
        <v>97</v>
      </c>
      <c r="E24" s="212">
        <v>34990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>
      <c r="A25" s="1"/>
      <c r="B25" s="23"/>
      <c r="C25" s="1"/>
      <c r="D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1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E30" s="2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</sheetData>
  <sortState ref="A21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20" sqref="J20"/>
    </sheetView>
  </sheetViews>
  <sheetFormatPr defaultRowHeight="12.75"/>
  <cols>
    <col min="1" max="1" width="8.42578125" bestFit="1" customWidth="1"/>
    <col min="2" max="2" width="5.28515625" bestFit="1" customWidth="1"/>
    <col min="3" max="3" width="5" bestFit="1" customWidth="1"/>
    <col min="4" max="4" width="10.140625" bestFit="1" customWidth="1"/>
    <col min="6" max="6" width="17.28515625" bestFit="1" customWidth="1"/>
    <col min="7" max="7" width="20.28515625" bestFit="1" customWidth="1"/>
    <col min="8" max="8" width="18" bestFit="1" customWidth="1"/>
    <col min="9" max="9" width="15" bestFit="1" customWidth="1"/>
    <col min="10" max="10" width="15.42578125" bestFit="1" customWidth="1"/>
    <col min="14" max="14" width="11" bestFit="1" customWidth="1"/>
  </cols>
  <sheetData>
    <row r="1" spans="1:10">
      <c r="A1" t="s">
        <v>79</v>
      </c>
    </row>
    <row r="2" spans="1:10">
      <c r="A2" t="s">
        <v>62</v>
      </c>
      <c r="C2">
        <v>500</v>
      </c>
      <c r="D2" t="s">
        <v>65</v>
      </c>
    </row>
    <row r="3" spans="1:10">
      <c r="A3" t="s">
        <v>51</v>
      </c>
      <c r="B3" t="s">
        <v>59</v>
      </c>
      <c r="C3">
        <v>1000</v>
      </c>
      <c r="D3" t="s">
        <v>55</v>
      </c>
    </row>
    <row r="4" spans="1:10" ht="13.5" thickBot="1"/>
    <row r="5" spans="1:10" ht="25.5">
      <c r="F5" s="291" t="s">
        <v>84</v>
      </c>
      <c r="G5" s="292"/>
      <c r="H5" s="292"/>
      <c r="I5" s="292"/>
      <c r="J5" s="293"/>
    </row>
    <row r="6" spans="1:10" ht="18">
      <c r="F6" s="294" t="s">
        <v>85</v>
      </c>
      <c r="G6" s="295"/>
      <c r="H6" s="295"/>
      <c r="I6" s="295"/>
      <c r="J6" s="296"/>
    </row>
    <row r="7" spans="1:10" ht="15">
      <c r="F7" s="297" t="s">
        <v>91</v>
      </c>
      <c r="G7" s="298"/>
      <c r="H7" s="298"/>
      <c r="I7" s="298"/>
      <c r="J7" s="299"/>
    </row>
    <row r="8" spans="1:10" ht="5.25" customHeight="1">
      <c r="F8" s="223"/>
      <c r="G8" s="224"/>
      <c r="H8" s="224"/>
      <c r="I8" s="224"/>
      <c r="J8" s="225"/>
    </row>
    <row r="9" spans="1:10" ht="15.75">
      <c r="F9" s="217" t="s">
        <v>86</v>
      </c>
      <c r="G9" s="216" t="s">
        <v>81</v>
      </c>
      <c r="H9" s="216" t="s">
        <v>90</v>
      </c>
      <c r="I9" s="216" t="s">
        <v>82</v>
      </c>
      <c r="J9" s="218" t="s">
        <v>83</v>
      </c>
    </row>
    <row r="10" spans="1:10" ht="18">
      <c r="F10" s="219" t="s">
        <v>40</v>
      </c>
      <c r="G10" s="215" t="s">
        <v>39</v>
      </c>
      <c r="H10" s="215">
        <v>1717271613</v>
      </c>
      <c r="I10" s="215">
        <v>60000</v>
      </c>
      <c r="J10" s="220" t="s">
        <v>64</v>
      </c>
    </row>
    <row r="11" spans="1:10" ht="18">
      <c r="F11" s="219" t="s">
        <v>40</v>
      </c>
      <c r="G11" s="215" t="s">
        <v>44</v>
      </c>
      <c r="H11" s="215">
        <v>1717436223</v>
      </c>
      <c r="I11" s="215">
        <v>195000</v>
      </c>
      <c r="J11" s="220" t="s">
        <v>77</v>
      </c>
    </row>
    <row r="12" spans="1:10" ht="18">
      <c r="F12" s="219" t="s">
        <v>87</v>
      </c>
      <c r="G12" s="215" t="s">
        <v>53</v>
      </c>
      <c r="H12" s="215">
        <v>1718911905</v>
      </c>
      <c r="I12" s="215">
        <v>95110</v>
      </c>
      <c r="J12" s="220" t="s">
        <v>77</v>
      </c>
    </row>
    <row r="13" spans="1:10" ht="18">
      <c r="F13" s="219" t="s">
        <v>87</v>
      </c>
      <c r="G13" s="215" t="s">
        <v>50</v>
      </c>
      <c r="H13" s="215">
        <v>1737356298</v>
      </c>
      <c r="I13" s="215">
        <v>138650</v>
      </c>
      <c r="J13" s="220" t="s">
        <v>77</v>
      </c>
    </row>
    <row r="14" spans="1:10" ht="18">
      <c r="F14" s="219" t="s">
        <v>88</v>
      </c>
      <c r="G14" s="215" t="s">
        <v>78</v>
      </c>
      <c r="H14" s="215">
        <v>1726988922</v>
      </c>
      <c r="I14" s="215">
        <v>11310</v>
      </c>
      <c r="J14" s="220" t="s">
        <v>77</v>
      </c>
    </row>
    <row r="15" spans="1:10" ht="18">
      <c r="F15" s="219" t="s">
        <v>89</v>
      </c>
      <c r="G15" s="215" t="s">
        <v>56</v>
      </c>
      <c r="H15" s="215">
        <v>1710140120</v>
      </c>
      <c r="I15" s="215">
        <v>29000</v>
      </c>
      <c r="J15" s="220" t="s">
        <v>77</v>
      </c>
    </row>
    <row r="16" spans="1:10" ht="18.75" thickBot="1">
      <c r="F16" s="288" t="s">
        <v>68</v>
      </c>
      <c r="G16" s="289"/>
      <c r="H16" s="290"/>
      <c r="I16" s="221">
        <f>SUM(I10:I15)</f>
        <v>529070</v>
      </c>
      <c r="J16" s="222"/>
    </row>
  </sheetData>
  <mergeCells count="4">
    <mergeCell ref="F16:H16"/>
    <mergeCell ref="F5:J5"/>
    <mergeCell ref="F6:J6"/>
    <mergeCell ref="F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JUNE-2022</vt:lpstr>
      <vt:lpstr>Expence</vt:lpstr>
      <vt:lpstr>Balance Transfer</vt:lpstr>
      <vt:lpstr>CAPITAL</vt:lpstr>
      <vt:lpstr>Realme Due List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2022-07-04T17:45:21Z</dcterms:modified>
</cp:coreProperties>
</file>