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18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B13" i="10" l="1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<sst xmlns="http://schemas.openxmlformats.org/spreadsheetml/2006/main" count="161" uniqueCount="114">
  <si>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</si>
  <si>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</si>
  <si>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</si>
  <si>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</si>
  <si>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</si>
  <si>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</si>
  <si>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</si>
  <si>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</si>
  <si>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</si>
  <si>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</si>
  <si>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</si>
  <si>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</si>
  <si>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</si>
  <si>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</si>
  <si>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</si>
  <si>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</si>
  <si>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</si>
  <si>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</si>
  <si>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</si>
  <si>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</si>
  <si>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</si>
  <si>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</si>
  <si>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</si>
  <si>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</si>
  <si>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</si>
  <si>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</si>
  <si>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</si>
  <si>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</si>
  <si>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</si>
  <si>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</si>
  <si>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</si>
  <si>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</si>
  <si>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</si>
  <si>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</si>
  <si>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</si>
  <si>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</si>
  <si>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</si>
  <si>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</si>
  <si>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</si>
  <si>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</si>
  <si>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</si>
  <si>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</si>
  <si>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</si>
  <si>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</si>
  <si>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</si>
  <si>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</si>
  <si>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</si>
  <si>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</si>
  <si>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</si>
  <si>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</si>
  <si>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</si>
  <si>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</si>
  <si>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</si>
  <si>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</si>
  <si>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</si>
  <si>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</si>
  <si>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</si>
  <si>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</si>
  <si>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</si>
  <si>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</si>
  <si>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</si>
  <si>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</si>
  <si>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</si>
  <si>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</si>
  <si>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</si>
  <si>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</si>
  <si>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</si>
  <si>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</si>
  <si>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</si>
  <si>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</si>
  <si>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</si>
  <si>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</si>
  <si>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</si>
  <si>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</si>
  <si>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</si>
  <si>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</si>
  <si>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</si>
  <si>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</si>
  <si>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</si>
  <si>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</si>
  <si>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</si>
  <si>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</si>
  <si>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</si>
  <si>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</si>
  <si>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</si>
  <si>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</si>
  <si>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</si>
  <si>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</si>
  <si>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Roushon Mobile</t>
  </si>
  <si>
    <t>GT, 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</si>
  <si>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</si>
  <si>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</si>
  <si>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</si>
  <si>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</si>
  <si>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</si>
  <si>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</si>
  <si>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</si>
  <si>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</si>
  <si>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</si>
  <si>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</si>
  <si>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</si>
  <si>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</si>
  <si>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</si>
  <si>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</si>
  <si>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</si>
  <si>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</si>
  <si>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</si>
  <si>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Symphony(-)</t>
  </si>
  <si>
    <t>17.08.2022</t>
  </si>
  <si>
    <t>18.08.2022</t>
  </si>
  <si>
    <t>saha</t>
  </si>
  <si>
    <t>jilani</t>
  </si>
  <si>
    <t>Anik</t>
  </si>
  <si>
    <t>Date:18.08.2022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</si>
</sst>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43" borderId="4" xfId="0" applyFont="1" applyFill="1" applyBorder="1" applyAlignment="1">
      <alignment horizontal="center" vertical="center"/>
    </xf>
    <xf numFmtId="1" fontId="32" fillId="43" borderId="2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4" sqref="G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5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87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92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95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97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102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106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109807</v>
      </c>
      <c r="F49" s="1"/>
      <c r="G49" s="15"/>
    </row>
    <row r="50" spans="2:7">
      <c r="B50" s="20"/>
      <c r="C50" s="19"/>
      <c r="D50" s="19"/>
      <c r="E50" s="21">
        <f t="shared" si="0"/>
        <v>109807</v>
      </c>
      <c r="F50" s="1"/>
      <c r="G50" s="15"/>
    </row>
    <row r="51" spans="2:7">
      <c r="B51" s="20"/>
      <c r="C51" s="19"/>
      <c r="D51" s="19"/>
      <c r="E51" s="21">
        <f t="shared" si="0"/>
        <v>109807</v>
      </c>
      <c r="F51" s="1"/>
      <c r="G51" s="15"/>
    </row>
    <row r="52" spans="2:7">
      <c r="B52" s="25"/>
      <c r="C52" s="21">
        <f>SUM(C6:C51)</f>
        <v>7034807</v>
      </c>
      <c r="D52" s="21">
        <f>SUM(D6:D51)</f>
        <v>6925000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8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59" customFormat="1" ht="16.5" thickBot="1">
      <c r="A3" s="234" t="s">
        <v>76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1"/>
      <c r="T3" s="5"/>
      <c r="U3" s="5"/>
      <c r="V3" s="5"/>
      <c r="W3" s="5"/>
      <c r="X3" s="11"/>
    </row>
    <row r="4" spans="1:24" s="61" customFormat="1">
      <c r="A4" s="237" t="s">
        <v>21</v>
      </c>
      <c r="B4" s="239" t="s">
        <v>22</v>
      </c>
      <c r="C4" s="241" t="s">
        <v>23</v>
      </c>
      <c r="D4" s="241" t="s">
        <v>24</v>
      </c>
      <c r="E4" s="241" t="s">
        <v>25</v>
      </c>
      <c r="F4" s="241" t="s">
        <v>50</v>
      </c>
      <c r="G4" s="241" t="s">
        <v>26</v>
      </c>
      <c r="H4" s="241" t="s">
        <v>65</v>
      </c>
      <c r="I4" s="241" t="s">
        <v>27</v>
      </c>
      <c r="J4" s="241" t="s">
        <v>28</v>
      </c>
      <c r="K4" s="241" t="s">
        <v>103</v>
      </c>
      <c r="L4" s="241" t="s">
        <v>53</v>
      </c>
      <c r="M4" s="241" t="s">
        <v>52</v>
      </c>
      <c r="N4" s="247" t="s">
        <v>66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87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92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95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97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100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101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102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108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5720</v>
      </c>
      <c r="C37" s="96">
        <f t="shared" ref="C37:P37" si="1">SUM(C6:C36)</f>
        <v>520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1350</v>
      </c>
      <c r="H37" s="96">
        <f t="shared" si="1"/>
        <v>1500</v>
      </c>
      <c r="I37" s="96">
        <f t="shared" si="1"/>
        <v>1435</v>
      </c>
      <c r="J37" s="96">
        <f t="shared" si="1"/>
        <v>2480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15795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2" zoomScale="120" zoomScaleNormal="120" workbookViewId="0">
      <selection activeCell="E42" sqref="E4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-1183530</v>
      </c>
      <c r="D32" s="38"/>
      <c r="E32" s="175">
        <f t="shared" si="0"/>
        <v>-1183530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-1183530</v>
      </c>
      <c r="F33" s="187">
        <f>B33-E33</f>
        <v>1183530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4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42</v>
      </c>
      <c r="B38" s="164" t="s">
        <v>38</v>
      </c>
      <c r="C38" s="165">
        <v>299700</v>
      </c>
      <c r="D38" s="167" t="s">
        <v>108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49</v>
      </c>
      <c r="B39" s="164" t="s">
        <v>67</v>
      </c>
      <c r="C39" s="165">
        <v>87725</v>
      </c>
      <c r="D39" s="171" t="s">
        <v>102</v>
      </c>
      <c r="E39" s="40"/>
      <c r="F39" s="41"/>
      <c r="G39" s="223" t="s">
        <v>56</v>
      </c>
      <c r="H39" s="209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93</v>
      </c>
      <c r="B40" s="164"/>
      <c r="C40" s="165">
        <v>100000</v>
      </c>
      <c r="D40" s="167" t="s">
        <v>109</v>
      </c>
      <c r="E40" s="40"/>
      <c r="F40" s="41"/>
      <c r="G40" s="223" t="s">
        <v>90</v>
      </c>
      <c r="H40" s="209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47</v>
      </c>
      <c r="B41" s="164" t="s">
        <v>68</v>
      </c>
      <c r="C41" s="165">
        <v>208695</v>
      </c>
      <c r="D41" s="166" t="s">
        <v>109</v>
      </c>
      <c r="E41" s="51"/>
      <c r="F41" s="41"/>
      <c r="G41" s="223" t="s">
        <v>86</v>
      </c>
      <c r="H41" s="209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104</v>
      </c>
      <c r="B42" s="164"/>
      <c r="C42" s="165">
        <v>26580</v>
      </c>
      <c r="D42" s="167" t="s">
        <v>102</v>
      </c>
      <c r="F42" s="41"/>
      <c r="G42" s="224" t="s">
        <v>84</v>
      </c>
      <c r="H42" s="209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/>
      <c r="B43" s="164"/>
      <c r="C43" s="165"/>
      <c r="D43" s="166"/>
      <c r="E43" s="41" t="s">
        <v>10</v>
      </c>
      <c r="F43" s="112"/>
      <c r="G43" s="222"/>
      <c r="H43" s="209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60</v>
      </c>
      <c r="B44" s="164" t="s">
        <v>89</v>
      </c>
      <c r="C44" s="165">
        <v>101970</v>
      </c>
      <c r="D44" s="166" t="s">
        <v>79</v>
      </c>
      <c r="E44" s="40"/>
      <c r="G44" s="223"/>
      <c r="H44" s="209"/>
      <c r="I44" s="215"/>
      <c r="J44" s="215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70</v>
      </c>
      <c r="B45" s="164" t="s">
        <v>96</v>
      </c>
      <c r="C45" s="165">
        <v>101970</v>
      </c>
      <c r="D45" s="166" t="s">
        <v>87</v>
      </c>
      <c r="E45" s="40"/>
      <c r="G45" s="223"/>
      <c r="H45" s="209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88</v>
      </c>
      <c r="B46" s="164" t="s">
        <v>96</v>
      </c>
      <c r="C46" s="165">
        <v>101970</v>
      </c>
      <c r="D46" s="166" t="s">
        <v>109</v>
      </c>
      <c r="E46" s="40"/>
      <c r="F46" s="188"/>
      <c r="G46" s="228" t="s">
        <v>55</v>
      </c>
      <c r="H46" s="228">
        <f>SUM(H39:H45)</f>
        <v>18680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61</v>
      </c>
      <c r="B47" s="164" t="s">
        <v>89</v>
      </c>
      <c r="C47" s="165">
        <v>101970</v>
      </c>
      <c r="D47" s="166" t="s">
        <v>87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63</v>
      </c>
      <c r="B48" s="164" t="s">
        <v>69</v>
      </c>
      <c r="C48" s="165">
        <v>14590</v>
      </c>
      <c r="D48" s="166" t="s">
        <v>80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 ht="14.25">
      <c r="A49" s="164" t="s">
        <v>98</v>
      </c>
      <c r="B49" s="164" t="s">
        <v>99</v>
      </c>
      <c r="C49" s="165">
        <v>200</v>
      </c>
      <c r="D49" s="166" t="s">
        <v>97</v>
      </c>
      <c r="E49" s="40"/>
      <c r="G49" s="52">
        <v>106320</v>
      </c>
      <c r="H49" s="52" t="s">
        <v>110</v>
      </c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</row>
    <row r="50" spans="1:48" ht="14.25">
      <c r="A50" s="164" t="s">
        <v>112</v>
      </c>
      <c r="B50" s="164"/>
      <c r="C50" s="165">
        <v>3160</v>
      </c>
      <c r="D50" s="166" t="s">
        <v>109</v>
      </c>
      <c r="F50" s="193"/>
      <c r="G50" s="52">
        <v>15630</v>
      </c>
      <c r="H50" s="52" t="s">
        <v>111</v>
      </c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</row>
    <row r="51" spans="1:48" ht="14.25">
      <c r="A51" s="164"/>
      <c r="B51" s="208"/>
      <c r="C51" s="165"/>
      <c r="D51" s="209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1183530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1183530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G39:H45">
    <sortCondition ref="G39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sqref="A1:E2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113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5557888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151237.15</v>
      </c>
      <c r="C6" s="34"/>
      <c r="D6" s="116" t="s">
        <v>44</v>
      </c>
      <c r="E6" s="120">
        <v>109807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1662592.1500000004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15795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1183530</v>
      </c>
      <c r="F10" s="138"/>
      <c r="G10" s="28"/>
      <c r="H10" s="20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0" t="s">
        <v>62</v>
      </c>
      <c r="B11" s="211">
        <f>B6-B9-B10</f>
        <v>135442.15</v>
      </c>
      <c r="C11" s="32"/>
      <c r="D11" s="116" t="s">
        <v>48</v>
      </c>
      <c r="E11" s="120">
        <v>18680</v>
      </c>
      <c r="F11" s="138"/>
      <c r="G11" s="8"/>
      <c r="H11" s="206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82</v>
      </c>
      <c r="B12" s="119">
        <v>36790</v>
      </c>
      <c r="C12" s="32"/>
      <c r="D12" s="116" t="s">
        <v>36</v>
      </c>
      <c r="E12" s="120">
        <v>2945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1" t="s">
        <v>83</v>
      </c>
      <c r="B13" s="192">
        <f>B11+B12</f>
        <v>172232.15</v>
      </c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/>
      <c r="B14" s="190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6" t="s">
        <v>107</v>
      </c>
      <c r="B16" s="227">
        <v>600000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8535442.1500000004</v>
      </c>
      <c r="C18" s="32"/>
      <c r="D18" s="116" t="s">
        <v>6</v>
      </c>
      <c r="E18" s="120">
        <f>SUM(E5:E17)</f>
        <v>8535442.1500000004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2" t="s">
        <v>57</v>
      </c>
      <c r="B21" s="213">
        <v>35000</v>
      </c>
      <c r="C21" s="194"/>
      <c r="D21" s="200" t="s">
        <v>72</v>
      </c>
      <c r="E21" s="195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6" t="s">
        <v>58</v>
      </c>
      <c r="B22" s="197">
        <v>274540</v>
      </c>
      <c r="C22" s="198"/>
      <c r="D22" s="207" t="s">
        <v>71</v>
      </c>
      <c r="E22" s="199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1" t="s">
        <v>91</v>
      </c>
      <c r="B23" s="202">
        <v>14590</v>
      </c>
      <c r="C23" s="203"/>
      <c r="D23" s="205" t="s">
        <v>73</v>
      </c>
      <c r="E23" s="204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1" t="s">
        <v>105</v>
      </c>
      <c r="B24" s="202">
        <v>26580</v>
      </c>
      <c r="C24" s="203"/>
      <c r="D24" s="205" t="s">
        <v>85</v>
      </c>
      <c r="E24" s="204">
        <v>101970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1" t="s">
        <v>94</v>
      </c>
      <c r="B25" s="202">
        <v>100000</v>
      </c>
      <c r="C25" s="203"/>
      <c r="D25" s="205" t="s">
        <v>59</v>
      </c>
      <c r="E25" s="204">
        <v>87725</v>
      </c>
      <c r="F25" s="138"/>
      <c r="G25" s="22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6" t="s">
        <v>64</v>
      </c>
      <c r="B26" s="217">
        <v>208695</v>
      </c>
      <c r="C26" s="218"/>
      <c r="D26" s="219"/>
      <c r="E26" s="220"/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2022-08-18T18:46:31Z</dcterms:modified>
</cp:coreProperties>
</file>