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8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<sst xmlns="http://schemas.openxmlformats.org/spreadsheetml/2006/main" count="513" uniqueCount="273">
  <si>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</si>
  <si>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</si>
  <si>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</si>
  <si>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</si>
  <si>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</si>
  <si>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</si>
  <si>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</si>
  <si>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</si>
  <si>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</si>
  <si>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</si>
  <si>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</si>
  <si>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</si>
  <si>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</si>
  <si>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</si>
  <si>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</si>
  <si>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</si>
  <si>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</si>
  <si>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</si>
  <si>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</si>
  <si>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</si>
  <si>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</si>
  <si>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</si>
  <si>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</si>
  <si>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</si>
  <si>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</si>
  <si>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</si>
  <si>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</si>
  <si>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</si>
  <si>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</si>
  <si>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</si>
  <si>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</si>
  <si>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</si>
  <si>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</si>
  <si>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</si>
  <si>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</si>
  <si>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</si>
  <si>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</si>
  <si>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</si>
  <si>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</si>
  <si>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</si>
  <si>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</si>
  <si>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</si>
  <si>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</si>
  <si>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</si>
  <si>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</si>
  <si>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</si>
  <si>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</si>
  <si>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</si>
  <si>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</si>
  <si>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</si>
  <si>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</si>
  <si>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</si>
  <si>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</si>
  <si>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</si>
  <si>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</si>
  <si>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</si>
  <si>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</si>
  <si>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</si>
  <si>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</si>
  <si>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</si>
  <si>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</si>
  <si>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</si>
  <si>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</si>
  <si>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</si>
  <si>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</si>
  <si>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</si>
  <si>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</si>
  <si>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</si>
  <si>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</si>
  <si>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</si>
  <si>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</si>
  <si>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</si>
  <si>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</si>
  <si>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</si>
  <si>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</si>
  <si>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</si>
  <si>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</si>
  <si>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</si>
  <si>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</si>
  <si>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</si>
  <si>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</si>
  <si>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</si>
  <si>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</si>
  <si>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</si>
  <si>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</si>
  <si>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</si>
  <si>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</si>
  <si>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</si>
  <si>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</si>
  <si>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</si>
  <si>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</si>
  <si>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</si>
  <si>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</si>
  <si>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</si>
  <si>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</si>
  <si>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</si>
  <si>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</si>
  <si>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</si>
  <si>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</si>
  <si>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</si>
  <si>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</si>
  <si>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</si>
  <si>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</si>
  <si>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</si>
  <si>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</si>
  <si>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</si>
  <si>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</si>
  <si>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</si>
  <si>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</si>
  <si>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</si>
  <si>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</si>
  <si>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</si>
  <si>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</si>
  <si>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</si>
  <si>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</si>
  <si>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</si>
  <si>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</si>
  <si>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</si>
  <si>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</si>
  <si>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</si>
  <si>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</si>
  <si>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</si>
  <si>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</si>
  <si>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</si>
  <si>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</si>
  <si>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</si>
  <si>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</si>
  <si>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</si>
  <si>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</si>
  <si>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</si>
  <si>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</si>
  <si>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</si>
  <si>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</si>
  <si>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</si>
  <si>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</si>
  <si>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</si>
  <si>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</si>
  <si>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</si>
  <si>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</si>
  <si>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</si>
  <si>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</si>
  <si>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</si>
  <si>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</si>
  <si>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</si>
  <si>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</si>
  <si>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</si>
  <si>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</si>
  <si>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</si>
  <si>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</si>
  <si>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</si>
  <si>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</si>
  <si>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</si>
  <si>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</si>
  <si>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</si>
  <si>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</si>
  <si>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</si>
  <si>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</si>
  <si>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</si>
  <si>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</si>
  <si>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</si>
  <si>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</si>
  <si>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</si>
  <si>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</si>
  <si>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</si>
  <si>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</si>
  <si>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</si>
  <si>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</si>
  <si>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</si>
  <si>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</si>
  <si>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</si>
  <si>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</si>
  <si>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</si>
  <si>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</si>
  <si>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</si>
  <si>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</si>
  <si>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</si>
  <si>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</si>
  <si>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</si>
  <si>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</si>
  <si>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</si>
  <si>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</si>
  <si>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</si>
  <si>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</si>
  <si>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</si>
  <si>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</si>
  <si>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</si>
  <si>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</si>
  <si>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</si>
  <si>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</si>
  <si>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</si>
  <si>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</si>
  <si>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</si>
  <si>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</si>
  <si>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</si>
  <si>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</si>
  <si>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</si>
  <si>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</si>
  <si>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</si>
  <si>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</si>
  <si>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</si>
  <si>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</si>
  <si>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</si>
  <si>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</si>
  <si>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</si>
  <si>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</si>
  <si>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</si>
  <si>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</si>
  <si>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</si>
  <si>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</si>
  <si>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</si>
  <si>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</si>
  <si>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</si>
  <si>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</si>
  <si>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</si>
  <si>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</si>
  <si>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</si>
  <si>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</si>
  <si>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</si>
  <si>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</si>
  <si>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</si>
  <si>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</si>
  <si>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</si>
  <si>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</si>
  <si>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</si>
  <si>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</si>
  <si>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</si>
  <si>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</si>
  <si>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</si>
  <si>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</si>
  <si>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</si>
  <si>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</si>
  <si>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</si>
  <si>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</si>
  <si>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</si>
  <si>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</si>
  <si>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</si>
  <si>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</si>
  <si>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</si>
  <si>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</si>
  <si>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</si>
  <si>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</si>
  <si>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</si>
  <si>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</si>
  <si>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</si>
  <si>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</si>
  <si>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</si>
  <si>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</si>
  <si>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</si>
  <si>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</si>
  <si>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</si>
  <si>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</si>
  <si>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</si>
  <si>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</si>
  <si>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</si>
  <si>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</si>
  <si>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</si>
  <si>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</si>
  <si>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</si>
  <si>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</si>
  <si>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</si>
  <si>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</si>
  <si>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D=Ayan Telecom</t>
  </si>
  <si>
    <t>18.08.2022</t>
  </si>
  <si>
    <t>DOA</t>
  </si>
  <si>
    <t>Date:18.08.2022</t>
  </si>
  <si>
    <t>Gstore+Mum+Galaxy 40pcs A03</t>
  </si>
  <si>
    <t xml:space="preserve">Total  = </t>
  </si>
  <si>
    <t>272200(June Com Given)</t>
  </si>
  <si>
    <t>Galaxy+Gstore+Mum</t>
  </si>
  <si>
    <t>40*A03 bKash Office</t>
  </si>
  <si>
    <t>bKash Babu Bhai</t>
  </si>
  <si>
    <t>Retail &amp; SEC Comm Due</t>
  </si>
  <si>
    <t>bKash Babu   (40*12424)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</si>
</sst>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8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1" fillId="4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7" borderId="2" xfId="0" applyFont="1" applyFill="1" applyBorder="1" applyAlignment="1">
      <alignment horizontal="center" vertic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47" fillId="42" borderId="49" xfId="0" applyFont="1" applyFill="1" applyBorder="1" applyAlignment="1">
      <alignment horizontal="center"/>
    </xf>
    <xf numFmtId="0" fontId="41" fillId="42" borderId="50" xfId="0" applyFont="1" applyFill="1" applyBorder="1" applyAlignment="1">
      <alignment horizontal="center"/>
    </xf>
    <xf numFmtId="0" fontId="41" fillId="42" borderId="51" xfId="0" applyFont="1" applyFill="1" applyBorder="1"/>
    <xf numFmtId="0" fontId="47" fillId="42" borderId="4" xfId="0" applyFont="1" applyFill="1" applyBorder="1" applyAlignment="1">
      <alignment horizontal="center"/>
    </xf>
    <xf numFmtId="0" fontId="41" fillId="42" borderId="1" xfId="0" applyFont="1" applyFill="1" applyBorder="1"/>
    <xf numFmtId="0" fontId="0" fillId="42" borderId="4" xfId="0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I21" sqref="I21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208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77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77"/>
      <c r="B6" s="26" t="s">
        <v>209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77"/>
      <c r="B7" s="26" t="s">
        <v>213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77"/>
      <c r="B8" s="26" t="s">
        <v>218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77"/>
      <c r="B9" s="26" t="s">
        <v>222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77"/>
      <c r="B10" s="26" t="s">
        <v>226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77"/>
      <c r="B11" s="26" t="s">
        <v>227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77"/>
      <c r="B12" s="26" t="s">
        <v>231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77"/>
      <c r="B13" s="26" t="s">
        <v>236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77"/>
      <c r="B14" s="26" t="s">
        <v>238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77"/>
      <c r="B15" s="26" t="s">
        <v>242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77"/>
      <c r="B16" s="26" t="s">
        <v>249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77"/>
      <c r="B17" s="26" t="s">
        <v>252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77"/>
      <c r="B18" s="26" t="s">
        <v>258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377"/>
      <c r="B19" s="26" t="s">
        <v>259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377"/>
      <c r="B20" s="26" t="s">
        <v>262</v>
      </c>
      <c r="C20" s="226">
        <v>0</v>
      </c>
      <c r="D20" s="226">
        <v>0</v>
      </c>
      <c r="E20" s="227">
        <f t="shared" si="0"/>
        <v>0</v>
      </c>
      <c r="F20" s="29"/>
      <c r="G20" s="2"/>
      <c r="H20" s="21"/>
      <c r="I20" s="21"/>
    </row>
    <row r="21" spans="1:9">
      <c r="A21" s="377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77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77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77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77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77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77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77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77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77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77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77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77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77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77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77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77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77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77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77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77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77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77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77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77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77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77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77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77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77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77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77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77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77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77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77"/>
      <c r="B57" s="26"/>
      <c r="C57" s="226"/>
      <c r="D57" s="226"/>
      <c r="E57" s="227">
        <f t="shared" si="0"/>
        <v>0</v>
      </c>
      <c r="F57" s="2"/>
    </row>
    <row r="58" spans="1:9">
      <c r="A58" s="377"/>
      <c r="B58" s="26"/>
      <c r="C58" s="226"/>
      <c r="D58" s="226"/>
      <c r="E58" s="227">
        <f t="shared" si="0"/>
        <v>0</v>
      </c>
      <c r="F58" s="2"/>
    </row>
    <row r="59" spans="1:9">
      <c r="A59" s="377"/>
      <c r="B59" s="26"/>
      <c r="C59" s="226"/>
      <c r="D59" s="226"/>
      <c r="E59" s="227">
        <f t="shared" si="0"/>
        <v>0</v>
      </c>
      <c r="F59" s="2"/>
    </row>
    <row r="60" spans="1:9">
      <c r="A60" s="377"/>
      <c r="B60" s="26"/>
      <c r="C60" s="226"/>
      <c r="D60" s="226"/>
      <c r="E60" s="227">
        <f t="shared" si="0"/>
        <v>0</v>
      </c>
      <c r="F60" s="2"/>
    </row>
    <row r="61" spans="1:9">
      <c r="A61" s="377"/>
      <c r="B61" s="26"/>
      <c r="C61" s="226"/>
      <c r="D61" s="226"/>
      <c r="E61" s="227">
        <f t="shared" si="0"/>
        <v>0</v>
      </c>
      <c r="F61" s="2"/>
    </row>
    <row r="62" spans="1:9">
      <c r="A62" s="377"/>
      <c r="B62" s="26"/>
      <c r="C62" s="226"/>
      <c r="D62" s="226"/>
      <c r="E62" s="227">
        <f t="shared" si="0"/>
        <v>0</v>
      </c>
      <c r="F62" s="2"/>
    </row>
    <row r="63" spans="1:9">
      <c r="A63" s="377"/>
      <c r="B63" s="26"/>
      <c r="C63" s="226"/>
      <c r="D63" s="226"/>
      <c r="E63" s="227">
        <f t="shared" si="0"/>
        <v>0</v>
      </c>
      <c r="F63" s="2"/>
    </row>
    <row r="64" spans="1:9">
      <c r="A64" s="377"/>
      <c r="B64" s="26"/>
      <c r="C64" s="226"/>
      <c r="D64" s="226"/>
      <c r="E64" s="227">
        <f t="shared" si="0"/>
        <v>0</v>
      </c>
      <c r="F64" s="2"/>
    </row>
    <row r="65" spans="1:7">
      <c r="A65" s="377"/>
      <c r="B65" s="26"/>
      <c r="C65" s="226"/>
      <c r="D65" s="226"/>
      <c r="E65" s="227">
        <f t="shared" si="0"/>
        <v>0</v>
      </c>
      <c r="F65" s="2"/>
    </row>
    <row r="66" spans="1:7">
      <c r="A66" s="377"/>
      <c r="B66" s="26"/>
      <c r="C66" s="226"/>
      <c r="D66" s="226"/>
      <c r="E66" s="227">
        <f t="shared" si="0"/>
        <v>0</v>
      </c>
      <c r="F66" s="2"/>
    </row>
    <row r="67" spans="1:7">
      <c r="A67" s="377"/>
      <c r="B67" s="26"/>
      <c r="C67" s="226"/>
      <c r="D67" s="226"/>
      <c r="E67" s="227">
        <f t="shared" si="0"/>
        <v>0</v>
      </c>
      <c r="F67" s="2"/>
    </row>
    <row r="68" spans="1:7">
      <c r="A68" s="377"/>
      <c r="B68" s="26"/>
      <c r="C68" s="226"/>
      <c r="D68" s="226"/>
      <c r="E68" s="227">
        <f t="shared" si="0"/>
        <v>0</v>
      </c>
      <c r="F68" s="2"/>
    </row>
    <row r="69" spans="1:7">
      <c r="A69" s="377"/>
      <c r="B69" s="26"/>
      <c r="C69" s="226"/>
      <c r="D69" s="226"/>
      <c r="E69" s="227">
        <f t="shared" si="0"/>
        <v>0</v>
      </c>
      <c r="F69" s="2"/>
    </row>
    <row r="70" spans="1:7">
      <c r="A70" s="377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77"/>
      <c r="B71" s="26"/>
      <c r="C71" s="226"/>
      <c r="D71" s="226"/>
      <c r="E71" s="227">
        <f t="shared" si="1"/>
        <v>0</v>
      </c>
      <c r="F71" s="2"/>
    </row>
    <row r="72" spans="1:7">
      <c r="A72" s="377"/>
      <c r="B72" s="26"/>
      <c r="C72" s="226"/>
      <c r="D72" s="226"/>
      <c r="E72" s="227">
        <f t="shared" si="1"/>
        <v>0</v>
      </c>
      <c r="F72" s="2"/>
    </row>
    <row r="73" spans="1:7">
      <c r="A73" s="377"/>
      <c r="B73" s="26"/>
      <c r="C73" s="226"/>
      <c r="D73" s="226"/>
      <c r="E73" s="227">
        <f t="shared" si="1"/>
        <v>0</v>
      </c>
      <c r="F73" s="2"/>
    </row>
    <row r="74" spans="1:7">
      <c r="A74" s="377"/>
      <c r="B74" s="26"/>
      <c r="C74" s="226"/>
      <c r="D74" s="226"/>
      <c r="E74" s="227">
        <f t="shared" si="1"/>
        <v>0</v>
      </c>
      <c r="F74" s="2"/>
    </row>
    <row r="75" spans="1:7">
      <c r="A75" s="377"/>
      <c r="B75" s="26"/>
      <c r="C75" s="226"/>
      <c r="D75" s="226"/>
      <c r="E75" s="227">
        <f t="shared" si="1"/>
        <v>0</v>
      </c>
      <c r="F75" s="2"/>
    </row>
    <row r="76" spans="1:7">
      <c r="A76" s="377"/>
      <c r="B76" s="26"/>
      <c r="C76" s="226"/>
      <c r="D76" s="226"/>
      <c r="E76" s="227">
        <f t="shared" si="1"/>
        <v>0</v>
      </c>
      <c r="F76" s="2"/>
    </row>
    <row r="77" spans="1:7">
      <c r="A77" s="377"/>
      <c r="B77" s="26"/>
      <c r="C77" s="226"/>
      <c r="D77" s="226"/>
      <c r="E77" s="227">
        <f t="shared" si="1"/>
        <v>0</v>
      </c>
      <c r="F77" s="2"/>
    </row>
    <row r="78" spans="1:7">
      <c r="A78" s="377"/>
      <c r="B78" s="26"/>
      <c r="C78" s="226"/>
      <c r="D78" s="226"/>
      <c r="E78" s="227">
        <f t="shared" si="1"/>
        <v>0</v>
      </c>
      <c r="F78" s="2"/>
    </row>
    <row r="79" spans="1:7">
      <c r="A79" s="377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77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77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77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77"/>
      <c r="B83" s="31"/>
      <c r="C83" s="227">
        <f>SUM(C5:C72)</f>
        <v>500000</v>
      </c>
      <c r="D83" s="227">
        <f>SUM(D5:D77)</f>
        <v>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D1" workbookViewId="0">
      <pane ySplit="5" topLeftCell="A21" activePane="bottomLeft" state="frozen"/>
      <selection pane="bottomLeft" activeCell="I39" sqref="I39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78" t="s">
        <v>14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4" s="60" customFormat="1" ht="18">
      <c r="A2" s="379" t="s">
        <v>62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</row>
    <row r="3" spans="1:24" s="61" customFormat="1" ht="16.5" thickBot="1">
      <c r="A3" s="380" t="s">
        <v>210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2"/>
      <c r="S3" s="45"/>
      <c r="T3" s="7"/>
      <c r="U3" s="7"/>
      <c r="V3" s="7"/>
      <c r="W3" s="7"/>
      <c r="X3" s="16"/>
    </row>
    <row r="4" spans="1:24" s="62" customFormat="1" ht="12.75" customHeight="1">
      <c r="A4" s="383" t="s">
        <v>27</v>
      </c>
      <c r="B4" s="385" t="s">
        <v>28</v>
      </c>
      <c r="C4" s="387" t="s">
        <v>29</v>
      </c>
      <c r="D4" s="387" t="s">
        <v>30</v>
      </c>
      <c r="E4" s="387" t="s">
        <v>31</v>
      </c>
      <c r="F4" s="387" t="s">
        <v>188</v>
      </c>
      <c r="G4" s="387" t="s">
        <v>32</v>
      </c>
      <c r="H4" s="387" t="s">
        <v>153</v>
      </c>
      <c r="I4" s="387" t="s">
        <v>152</v>
      </c>
      <c r="J4" s="387" t="s">
        <v>33</v>
      </c>
      <c r="K4" s="387" t="s">
        <v>34</v>
      </c>
      <c r="L4" s="387" t="s">
        <v>102</v>
      </c>
      <c r="M4" s="387" t="s">
        <v>251</v>
      </c>
      <c r="N4" s="387" t="s">
        <v>35</v>
      </c>
      <c r="O4" s="391" t="s">
        <v>111</v>
      </c>
      <c r="P4" s="389" t="s">
        <v>263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84"/>
      <c r="B5" s="386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92"/>
      <c r="P5" s="39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209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213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218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222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226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227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231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236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238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242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249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250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252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258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259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262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5750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460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1295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480</v>
      </c>
      <c r="Q37" s="96">
        <f>SUM(Q6:Q36)</f>
        <v>25490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43" zoomScale="130" zoomScaleNormal="130" workbookViewId="0">
      <selection activeCell="D50" sqref="D50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398" t="s">
        <v>14</v>
      </c>
      <c r="B1" s="399"/>
      <c r="C1" s="399"/>
      <c r="D1" s="399"/>
      <c r="E1" s="399"/>
      <c r="F1" s="400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1" t="s">
        <v>212</v>
      </c>
      <c r="B2" s="402"/>
      <c r="C2" s="402"/>
      <c r="D2" s="402"/>
      <c r="E2" s="402"/>
      <c r="F2" s="403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04" t="s">
        <v>61</v>
      </c>
      <c r="B3" s="405"/>
      <c r="C3" s="405"/>
      <c r="D3" s="405"/>
      <c r="E3" s="405"/>
      <c r="F3" s="406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2" t="s">
        <v>0</v>
      </c>
      <c r="B4" s="176" t="s">
        <v>15</v>
      </c>
      <c r="C4" s="333" t="s">
        <v>16</v>
      </c>
      <c r="D4" s="176" t="s">
        <v>17</v>
      </c>
      <c r="E4" s="176" t="s">
        <v>18</v>
      </c>
      <c r="F4" s="33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0" t="s">
        <v>209</v>
      </c>
      <c r="B5" s="331">
        <v>30188</v>
      </c>
      <c r="C5" s="183">
        <v>1091665</v>
      </c>
      <c r="D5" s="331">
        <v>2100</v>
      </c>
      <c r="E5" s="331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213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218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222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226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227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231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236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238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242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249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250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252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258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259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262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4757247</v>
      </c>
      <c r="C33" s="231">
        <f>SUM(C5:C32)</f>
        <v>4241882</v>
      </c>
      <c r="D33" s="230">
        <f>SUM(D5:D32)</f>
        <v>12640</v>
      </c>
      <c r="E33" s="230">
        <f>SUM(E5:E32)</f>
        <v>4254522</v>
      </c>
      <c r="F33" s="230">
        <f>B33-E33</f>
        <v>502725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395" t="s">
        <v>19</v>
      </c>
      <c r="C35" s="395"/>
      <c r="D35" s="395"/>
      <c r="E35" s="395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69">
        <v>16000</v>
      </c>
      <c r="E37" s="297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262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222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207</v>
      </c>
      <c r="D41" s="197">
        <v>6230</v>
      </c>
      <c r="E41" s="168" t="s">
        <v>206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189</v>
      </c>
      <c r="B42" s="52" t="s">
        <v>190</v>
      </c>
      <c r="C42" s="370" t="s">
        <v>191</v>
      </c>
      <c r="D42" s="197">
        <v>78000</v>
      </c>
      <c r="E42" s="167" t="s">
        <v>259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396"/>
      <c r="H43" s="396"/>
      <c r="I43" s="396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260</v>
      </c>
      <c r="D44" s="197">
        <v>500</v>
      </c>
      <c r="E44" s="167" t="s">
        <v>259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5" t="s">
        <v>106</v>
      </c>
      <c r="C46" s="284"/>
      <c r="D46" s="346">
        <v>85100</v>
      </c>
      <c r="E46" s="285" t="s">
        <v>252</v>
      </c>
      <c r="F46" s="122"/>
      <c r="G46" s="181" t="s">
        <v>67</v>
      </c>
      <c r="H46" s="182"/>
      <c r="I46" s="183">
        <v>30000</v>
      </c>
      <c r="J46" s="119" t="s">
        <v>192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161000</v>
      </c>
      <c r="E47" s="289" t="s">
        <v>259</v>
      </c>
      <c r="F47" s="123"/>
      <c r="G47" s="178" t="s">
        <v>106</v>
      </c>
      <c r="H47" s="50"/>
      <c r="I47" s="47">
        <v>89100</v>
      </c>
      <c r="J47" s="47" t="s">
        <v>183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215</v>
      </c>
      <c r="B48" s="291" t="s">
        <v>216</v>
      </c>
      <c r="C48" s="287"/>
      <c r="D48" s="288">
        <v>84566</v>
      </c>
      <c r="E48" s="289" t="s">
        <v>262</v>
      </c>
      <c r="F48" s="123"/>
      <c r="G48" s="178" t="s">
        <v>77</v>
      </c>
      <c r="H48" s="50"/>
      <c r="I48" s="47">
        <v>223715</v>
      </c>
      <c r="J48" s="162" t="s">
        <v>206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215</v>
      </c>
      <c r="B49" s="290" t="s">
        <v>70</v>
      </c>
      <c r="C49" s="287"/>
      <c r="D49" s="288">
        <v>99850</v>
      </c>
      <c r="E49" s="289" t="s">
        <v>236</v>
      </c>
      <c r="F49" s="123"/>
      <c r="G49" s="178" t="s">
        <v>198</v>
      </c>
      <c r="H49" s="50"/>
      <c r="I49" s="47">
        <v>20900</v>
      </c>
      <c r="J49" s="162" t="s">
        <v>197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351654</v>
      </c>
      <c r="E50" s="289" t="s">
        <v>262</v>
      </c>
      <c r="F50" s="123"/>
      <c r="G50" s="166" t="s">
        <v>70</v>
      </c>
      <c r="H50" s="51"/>
      <c r="I50" s="160">
        <v>135000</v>
      </c>
      <c r="J50" s="161" t="s">
        <v>196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223</v>
      </c>
      <c r="C51" s="287"/>
      <c r="D51" s="288">
        <v>161693</v>
      </c>
      <c r="E51" s="289" t="s">
        <v>222</v>
      </c>
      <c r="F51" s="123"/>
      <c r="G51" s="178" t="s">
        <v>83</v>
      </c>
      <c r="H51" s="50"/>
      <c r="I51" s="47">
        <v>338280</v>
      </c>
      <c r="J51" s="162" t="s">
        <v>205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245</v>
      </c>
      <c r="C52" s="287"/>
      <c r="D52" s="288">
        <v>16125</v>
      </c>
      <c r="E52" s="292" t="s">
        <v>242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469"/>
      <c r="B54" s="474" t="s">
        <v>270</v>
      </c>
      <c r="C54" s="471"/>
      <c r="D54" s="472">
        <v>496960</v>
      </c>
      <c r="E54" s="473" t="s">
        <v>262</v>
      </c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469" t="s">
        <v>269</v>
      </c>
      <c r="B55" s="470" t="s">
        <v>268</v>
      </c>
      <c r="C55" s="471"/>
      <c r="D55" s="472">
        <v>16000</v>
      </c>
      <c r="E55" s="473" t="s">
        <v>262</v>
      </c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287805</v>
      </c>
      <c r="E57" s="272" t="s">
        <v>262</v>
      </c>
      <c r="F57" s="123"/>
      <c r="G57" s="178" t="s">
        <v>75</v>
      </c>
      <c r="H57" s="50"/>
      <c r="I57" s="47">
        <v>300000</v>
      </c>
      <c r="J57" s="162" t="s">
        <v>206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169</v>
      </c>
      <c r="C58" s="270"/>
      <c r="D58" s="271">
        <v>300000</v>
      </c>
      <c r="E58" s="273" t="s">
        <v>258</v>
      </c>
      <c r="F58" s="123"/>
      <c r="G58" s="178" t="s">
        <v>84</v>
      </c>
      <c r="H58" s="50"/>
      <c r="I58" s="47">
        <v>40000</v>
      </c>
      <c r="J58" s="162" t="s">
        <v>206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236</v>
      </c>
      <c r="F59" s="123"/>
      <c r="G59" s="178" t="s">
        <v>118</v>
      </c>
      <c r="H59" s="50"/>
      <c r="I59" s="47">
        <v>95000</v>
      </c>
      <c r="J59" s="162" t="s">
        <v>206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239</v>
      </c>
      <c r="B60" s="275" t="s">
        <v>240</v>
      </c>
      <c r="C60" s="270"/>
      <c r="D60" s="271">
        <v>10000</v>
      </c>
      <c r="E60" s="272" t="s">
        <v>238</v>
      </c>
      <c r="F60" s="123"/>
      <c r="G60" s="166" t="s">
        <v>80</v>
      </c>
      <c r="H60" s="51"/>
      <c r="I60" s="160">
        <v>40000</v>
      </c>
      <c r="J60" s="161" t="s">
        <v>194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252</v>
      </c>
      <c r="F61" s="125"/>
      <c r="G61" s="178" t="s">
        <v>94</v>
      </c>
      <c r="H61" s="50"/>
      <c r="I61" s="47">
        <v>350680</v>
      </c>
      <c r="J61" s="162" t="s">
        <v>206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2">
        <v>327673</v>
      </c>
      <c r="E68" s="267" t="s">
        <v>259</v>
      </c>
      <c r="F68" s="123"/>
      <c r="G68" s="178" t="s">
        <v>69</v>
      </c>
      <c r="H68" s="50"/>
      <c r="I68" s="47">
        <v>331480</v>
      </c>
      <c r="J68" s="47" t="s">
        <v>197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2">
        <v>302529</v>
      </c>
      <c r="E69" s="267" t="s">
        <v>249</v>
      </c>
      <c r="F69" s="55">
        <v>8072</v>
      </c>
      <c r="G69" s="178" t="s">
        <v>66</v>
      </c>
      <c r="H69" s="50"/>
      <c r="I69" s="47">
        <v>259160</v>
      </c>
      <c r="J69" s="111" t="s">
        <v>206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2">
        <v>391656</v>
      </c>
      <c r="E70" s="267" t="s">
        <v>252</v>
      </c>
      <c r="F70" s="300"/>
      <c r="G70" s="166" t="s">
        <v>78</v>
      </c>
      <c r="H70" s="51"/>
      <c r="I70" s="160">
        <v>327740</v>
      </c>
      <c r="J70" s="161" t="s">
        <v>206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2">
        <v>68955</v>
      </c>
      <c r="E71" s="276" t="s">
        <v>262</v>
      </c>
      <c r="F71" s="300"/>
      <c r="G71" s="306" t="s">
        <v>105</v>
      </c>
      <c r="H71" s="53"/>
      <c r="I71" s="47">
        <v>40080</v>
      </c>
      <c r="J71" s="111" t="s">
        <v>186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2">
        <v>312849</v>
      </c>
      <c r="E72" s="266" t="s">
        <v>262</v>
      </c>
      <c r="F72" s="125"/>
      <c r="G72" s="166" t="s">
        <v>101</v>
      </c>
      <c r="H72" s="51"/>
      <c r="I72" s="160">
        <v>291330</v>
      </c>
      <c r="J72" s="161" t="s">
        <v>205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2">
        <v>264527</v>
      </c>
      <c r="E73" s="267" t="s">
        <v>262</v>
      </c>
      <c r="F73" s="125"/>
      <c r="G73" s="178" t="s">
        <v>82</v>
      </c>
      <c r="H73" s="50"/>
      <c r="I73" s="47">
        <v>227650</v>
      </c>
      <c r="J73" s="162" t="s">
        <v>206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246</v>
      </c>
      <c r="C74" s="264"/>
      <c r="D74" s="342">
        <v>61308</v>
      </c>
      <c r="E74" s="267" t="s">
        <v>242</v>
      </c>
      <c r="F74" s="300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256</v>
      </c>
      <c r="C75" s="264"/>
      <c r="D75" s="342">
        <v>8000</v>
      </c>
      <c r="E75" s="267" t="s">
        <v>252</v>
      </c>
      <c r="F75" s="300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201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207</v>
      </c>
      <c r="I79" s="47">
        <v>6230</v>
      </c>
      <c r="J79" s="162" t="s">
        <v>206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190</v>
      </c>
      <c r="H80" s="50" t="s">
        <v>191</v>
      </c>
      <c r="I80" s="47">
        <v>8000</v>
      </c>
      <c r="J80" s="162" t="s">
        <v>193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199</v>
      </c>
      <c r="H81" s="50" t="s">
        <v>200</v>
      </c>
      <c r="I81" s="47">
        <v>2000</v>
      </c>
      <c r="J81" s="162" t="s">
        <v>197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393" t="s">
        <v>25</v>
      </c>
      <c r="B119" s="394"/>
      <c r="C119" s="397"/>
      <c r="D119" s="201">
        <f>SUM(D37:D118)</f>
        <v>4034010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393" t="s">
        <v>26</v>
      </c>
      <c r="B121" s="394"/>
      <c r="C121" s="394"/>
      <c r="D121" s="201">
        <f>D119+L121</f>
        <v>4034010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G8" sqref="G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24" t="s">
        <v>85</v>
      </c>
      <c r="B1" s="425"/>
      <c r="C1" s="425"/>
      <c r="D1" s="425"/>
      <c r="E1" s="426"/>
      <c r="F1" s="5"/>
      <c r="G1" s="5"/>
      <c r="H1" s="5"/>
      <c r="I1" s="419"/>
      <c r="J1" s="419"/>
      <c r="K1" s="419"/>
    </row>
    <row r="2" spans="1:18" ht="20.25">
      <c r="A2" s="433" t="s">
        <v>60</v>
      </c>
      <c r="B2" s="434"/>
      <c r="C2" s="434"/>
      <c r="D2" s="434"/>
      <c r="E2" s="435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27" t="s">
        <v>264</v>
      </c>
      <c r="B3" s="428"/>
      <c r="C3" s="428"/>
      <c r="D3" s="428"/>
      <c r="E3" s="429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36" t="s">
        <v>63</v>
      </c>
      <c r="B4" s="437"/>
      <c r="C4" s="437"/>
      <c r="D4" s="437"/>
      <c r="E4" s="438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9738853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3">
        <v>40500</v>
      </c>
      <c r="R5" s="343" t="s">
        <v>202</v>
      </c>
    </row>
    <row r="6" spans="1:18" ht="21.75">
      <c r="A6" s="239" t="s">
        <v>6</v>
      </c>
      <c r="B6" s="223">
        <v>90135</v>
      </c>
      <c r="C6" s="39"/>
      <c r="D6" s="37" t="s">
        <v>195</v>
      </c>
      <c r="E6" s="240">
        <v>124659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3">
        <v>35000</v>
      </c>
      <c r="R6" s="343" t="s">
        <v>203</v>
      </c>
    </row>
    <row r="7" spans="1:18" ht="21.75">
      <c r="A7" s="241"/>
      <c r="B7" s="223"/>
      <c r="C7" s="39"/>
      <c r="D7" s="37" t="s">
        <v>64</v>
      </c>
      <c r="E7" s="240">
        <v>736764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3">
        <v>28100</v>
      </c>
      <c r="R7" s="343" t="s">
        <v>204</v>
      </c>
    </row>
    <row r="8" spans="1:18" ht="21.75">
      <c r="A8" s="239"/>
      <c r="B8" s="223"/>
      <c r="C8" s="37"/>
      <c r="D8" s="355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4">
        <f>SUM(Q5:Q7)</f>
        <v>103600</v>
      </c>
      <c r="R8" s="299" t="s">
        <v>4</v>
      </c>
    </row>
    <row r="9" spans="1:18" ht="23.25">
      <c r="A9" s="239" t="s">
        <v>81</v>
      </c>
      <c r="B9" s="223">
        <v>25490</v>
      </c>
      <c r="C9" s="38"/>
      <c r="D9" s="355" t="s">
        <v>11</v>
      </c>
      <c r="E9" s="257">
        <v>4034010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211</v>
      </c>
      <c r="B10" s="223">
        <v>0</v>
      </c>
      <c r="C10" s="38"/>
      <c r="D10" s="355" t="s">
        <v>243</v>
      </c>
      <c r="E10" s="341">
        <v>-2070451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64645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4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216600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184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13064645</v>
      </c>
      <c r="C17" s="38"/>
      <c r="D17" s="38" t="s">
        <v>7</v>
      </c>
      <c r="E17" s="242">
        <f>SUM(E5:E16)</f>
        <v>13064645</v>
      </c>
      <c r="F17" s="5"/>
      <c r="G17" s="105">
        <f>B17-E17</f>
        <v>0</v>
      </c>
      <c r="H17" s="279"/>
      <c r="I17" s="412" t="s">
        <v>135</v>
      </c>
      <c r="J17" s="412"/>
      <c r="K17" s="412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20" t="s">
        <v>96</v>
      </c>
      <c r="J18" s="420"/>
      <c r="K18" s="420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0" t="s">
        <v>13</v>
      </c>
      <c r="B19" s="431"/>
      <c r="C19" s="431"/>
      <c r="D19" s="431"/>
      <c r="E19" s="432"/>
      <c r="F19" s="5"/>
      <c r="G19" s="8"/>
      <c r="H19" s="8"/>
      <c r="I19" s="415" t="s">
        <v>161</v>
      </c>
      <c r="J19" s="415"/>
      <c r="K19" s="415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5" t="s">
        <v>179</v>
      </c>
      <c r="B20" s="337">
        <v>351654</v>
      </c>
      <c r="C20" s="246"/>
      <c r="D20" s="260" t="s">
        <v>173</v>
      </c>
      <c r="E20" s="261">
        <v>391653</v>
      </c>
      <c r="F20" s="5"/>
      <c r="G20" s="16"/>
      <c r="H20" s="16"/>
      <c r="I20" s="408" t="s">
        <v>139</v>
      </c>
      <c r="J20" s="408"/>
      <c r="K20" s="408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178</v>
      </c>
      <c r="B21" s="113">
        <v>287805</v>
      </c>
      <c r="C21" s="37"/>
      <c r="D21" s="235" t="s">
        <v>171</v>
      </c>
      <c r="E21" s="244">
        <v>327673</v>
      </c>
      <c r="G21" s="17"/>
      <c r="H21" s="17"/>
      <c r="I21" s="421" t="s">
        <v>160</v>
      </c>
      <c r="J21" s="422"/>
      <c r="K21" s="423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261</v>
      </c>
      <c r="B22" s="113">
        <v>12837</v>
      </c>
      <c r="C22" s="37"/>
      <c r="D22" s="235" t="s">
        <v>172</v>
      </c>
      <c r="E22" s="244">
        <v>302529</v>
      </c>
      <c r="I22" s="415" t="s">
        <v>163</v>
      </c>
      <c r="J22" s="415"/>
      <c r="K22" s="415"/>
      <c r="L22" s="340">
        <v>20000</v>
      </c>
      <c r="M22" s="340"/>
      <c r="N22" s="7"/>
      <c r="O22" s="7"/>
      <c r="P22" s="7"/>
      <c r="Q22" s="7"/>
      <c r="R22" s="7"/>
    </row>
    <row r="23" spans="1:18" ht="21.75" customHeight="1">
      <c r="A23" s="245" t="s">
        <v>230</v>
      </c>
      <c r="B23" s="113">
        <v>161000</v>
      </c>
      <c r="C23" s="37"/>
      <c r="D23" s="235" t="s">
        <v>175</v>
      </c>
      <c r="E23" s="244">
        <v>312849</v>
      </c>
      <c r="I23" s="409" t="s">
        <v>185</v>
      </c>
      <c r="J23" s="410"/>
      <c r="K23" s="411"/>
      <c r="L23" s="340">
        <v>40000</v>
      </c>
      <c r="M23" s="340"/>
      <c r="N23" s="7"/>
      <c r="O23" s="7"/>
      <c r="P23" s="7"/>
      <c r="Q23" s="7"/>
      <c r="R23" s="7"/>
    </row>
    <row r="24" spans="1:18" ht="21.75" customHeight="1">
      <c r="A24" s="245" t="s">
        <v>247</v>
      </c>
      <c r="B24" s="113">
        <v>16125</v>
      </c>
      <c r="C24" s="37"/>
      <c r="D24" s="301" t="s">
        <v>176</v>
      </c>
      <c r="E24" s="302">
        <v>264527</v>
      </c>
      <c r="I24" s="415" t="s">
        <v>225</v>
      </c>
      <c r="J24" s="415"/>
      <c r="K24" s="415"/>
      <c r="L24" s="324">
        <v>30000</v>
      </c>
      <c r="M24" s="324"/>
      <c r="N24" s="7"/>
      <c r="O24" s="7"/>
      <c r="P24" s="7"/>
      <c r="Q24" s="7"/>
      <c r="R24" s="7"/>
    </row>
    <row r="25" spans="1:18" ht="21.75">
      <c r="A25" s="336" t="s">
        <v>180</v>
      </c>
      <c r="B25" s="338">
        <v>85100</v>
      </c>
      <c r="C25" s="114"/>
      <c r="D25" s="235" t="s">
        <v>174</v>
      </c>
      <c r="E25" s="244">
        <v>68955</v>
      </c>
      <c r="I25" s="412" t="s">
        <v>164</v>
      </c>
      <c r="J25" s="412"/>
      <c r="K25" s="412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49" t="s">
        <v>217</v>
      </c>
      <c r="B26" s="350">
        <v>84566</v>
      </c>
      <c r="C26" s="351"/>
      <c r="D26" s="352" t="s">
        <v>248</v>
      </c>
      <c r="E26" s="353">
        <v>61308</v>
      </c>
      <c r="N26" s="7"/>
      <c r="O26" s="7"/>
      <c r="P26" s="7"/>
      <c r="Q26" s="7"/>
      <c r="R26" s="7"/>
    </row>
    <row r="27" spans="1:18" s="256" customFormat="1" ht="21.75">
      <c r="A27" s="349" t="s">
        <v>229</v>
      </c>
      <c r="B27" s="350">
        <v>99850</v>
      </c>
      <c r="C27" s="351"/>
      <c r="D27" s="352" t="s">
        <v>177</v>
      </c>
      <c r="E27" s="353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241</v>
      </c>
      <c r="B28" s="113">
        <v>10000</v>
      </c>
      <c r="C28" s="114"/>
      <c r="D28" s="235" t="s">
        <v>237</v>
      </c>
      <c r="E28" s="244">
        <v>31230</v>
      </c>
      <c r="I28" s="416" t="s">
        <v>234</v>
      </c>
      <c r="J28" s="417"/>
      <c r="K28" s="417"/>
      <c r="L28" s="417"/>
      <c r="M28" s="418"/>
    </row>
    <row r="29" spans="1:18" ht="20.100000000000001" customHeight="1">
      <c r="A29" s="245" t="s">
        <v>224</v>
      </c>
      <c r="B29" s="113">
        <v>161693</v>
      </c>
      <c r="C29" s="114"/>
      <c r="D29" s="235" t="s">
        <v>257</v>
      </c>
      <c r="E29" s="244">
        <v>30000</v>
      </c>
      <c r="I29" s="413" t="s">
        <v>126</v>
      </c>
      <c r="J29" s="413"/>
      <c r="K29" s="414"/>
      <c r="L29" s="360">
        <v>213170</v>
      </c>
      <c r="M29" s="361"/>
      <c r="N29" s="7"/>
      <c r="O29" s="7"/>
      <c r="P29" s="7"/>
      <c r="Q29" s="7"/>
      <c r="R29" s="7"/>
    </row>
    <row r="30" spans="1:18" ht="21.75">
      <c r="A30" s="245" t="s">
        <v>166</v>
      </c>
      <c r="B30" s="113">
        <v>44100</v>
      </c>
      <c r="C30" s="114"/>
      <c r="D30" s="235" t="s">
        <v>170</v>
      </c>
      <c r="E30" s="244">
        <v>300000</v>
      </c>
      <c r="I30" s="407" t="s">
        <v>155</v>
      </c>
      <c r="J30" s="408"/>
      <c r="K30" s="408"/>
      <c r="L30" s="358">
        <v>79500</v>
      </c>
      <c r="M30" s="358" t="s">
        <v>235</v>
      </c>
      <c r="N30" s="7"/>
      <c r="O30" s="7"/>
      <c r="P30" s="7"/>
      <c r="Q30" s="7"/>
      <c r="R30" s="7"/>
    </row>
    <row r="31" spans="1:18" ht="24" thickBot="1">
      <c r="A31" s="475" t="s">
        <v>272</v>
      </c>
      <c r="B31" s="476">
        <v>496960</v>
      </c>
      <c r="C31" s="477"/>
      <c r="D31" s="478" t="s">
        <v>271</v>
      </c>
      <c r="E31" s="479">
        <v>16000</v>
      </c>
      <c r="I31" s="407" t="s">
        <v>155</v>
      </c>
      <c r="J31" s="408"/>
      <c r="K31" s="408"/>
      <c r="L31" s="358">
        <v>47500</v>
      </c>
      <c r="M31" s="358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2"/>
      <c r="E32" s="373"/>
      <c r="I32" s="407" t="s">
        <v>155</v>
      </c>
      <c r="J32" s="408"/>
      <c r="K32" s="408"/>
      <c r="L32" s="358">
        <v>50000</v>
      </c>
      <c r="M32" s="358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2"/>
      <c r="E33" s="373"/>
      <c r="I33" s="409"/>
      <c r="J33" s="410"/>
      <c r="K33" s="411"/>
      <c r="L33" s="358"/>
      <c r="M33" s="358"/>
      <c r="N33" s="7"/>
      <c r="O33" s="7"/>
      <c r="P33" s="7"/>
      <c r="Q33" s="7"/>
      <c r="R33" s="7"/>
    </row>
    <row r="34" spans="1:18" ht="15.75">
      <c r="I34" s="412" t="s">
        <v>97</v>
      </c>
      <c r="J34" s="412"/>
      <c r="K34" s="412"/>
      <c r="L34" s="357">
        <f>L29-L30-L31-L32-L33</f>
        <v>36170</v>
      </c>
      <c r="M34" s="35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30">
    <sortCondition ref="A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5:K25"/>
    <mergeCell ref="I29:K29"/>
    <mergeCell ref="I19:K19"/>
    <mergeCell ref="I22:K22"/>
    <mergeCell ref="I23:K23"/>
    <mergeCell ref="I24:K24"/>
    <mergeCell ref="I28:M28"/>
    <mergeCell ref="I32:K32"/>
    <mergeCell ref="I33:K33"/>
    <mergeCell ref="I34:K34"/>
    <mergeCell ref="I31:K31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39" t="s">
        <v>150</v>
      </c>
      <c r="B1" s="440"/>
      <c r="C1" s="248">
        <f>C73+G13+E1</f>
        <v>216600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451" t="s">
        <v>187</v>
      </c>
      <c r="G2" s="452">
        <v>6000</v>
      </c>
      <c r="H2" s="453" t="s">
        <v>186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454" t="s">
        <v>182</v>
      </c>
      <c r="G3" s="339">
        <v>6500</v>
      </c>
      <c r="H3" s="455" t="s">
        <v>186</v>
      </c>
      <c r="J3" s="443" t="s">
        <v>158</v>
      </c>
      <c r="K3" s="443"/>
      <c r="L3" s="443"/>
    </row>
    <row r="4" spans="1:12">
      <c r="A4" s="24" t="s">
        <v>213</v>
      </c>
      <c r="B4" s="24" t="s">
        <v>167</v>
      </c>
      <c r="C4" s="323">
        <v>4400</v>
      </c>
      <c r="D4" s="24"/>
      <c r="E4" s="60"/>
      <c r="F4" s="456" t="s">
        <v>221</v>
      </c>
      <c r="G4" s="299">
        <v>23800</v>
      </c>
      <c r="H4" s="457"/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218</v>
      </c>
      <c r="B5" s="24" t="s">
        <v>167</v>
      </c>
      <c r="C5" s="348">
        <v>1000</v>
      </c>
      <c r="D5" s="24"/>
      <c r="E5" s="60"/>
      <c r="F5" s="458"/>
      <c r="G5" s="321"/>
      <c r="H5" s="459"/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222</v>
      </c>
      <c r="B6" s="24" t="s">
        <v>167</v>
      </c>
      <c r="C6" s="347">
        <v>8400</v>
      </c>
      <c r="D6" s="24"/>
      <c r="E6" s="60"/>
      <c r="F6" s="458" t="s">
        <v>214</v>
      </c>
      <c r="G6" s="321">
        <v>187100</v>
      </c>
      <c r="H6" s="459" t="s">
        <v>209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226</v>
      </c>
      <c r="B7" s="24" t="s">
        <v>167</v>
      </c>
      <c r="C7" s="347">
        <v>6000</v>
      </c>
      <c r="D7" s="24"/>
      <c r="E7" s="60"/>
      <c r="F7" s="458" t="s">
        <v>145</v>
      </c>
      <c r="G7" s="321">
        <v>6000</v>
      </c>
      <c r="H7" s="459" t="s">
        <v>144</v>
      </c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227</v>
      </c>
      <c r="B8" s="24" t="s">
        <v>167</v>
      </c>
      <c r="C8" s="347">
        <v>4000</v>
      </c>
      <c r="D8" s="24"/>
      <c r="E8" s="60"/>
      <c r="F8" s="458" t="s">
        <v>145</v>
      </c>
      <c r="G8" s="321">
        <v>6000</v>
      </c>
      <c r="H8" s="459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59" t="s">
        <v>231</v>
      </c>
      <c r="B9" s="359" t="s">
        <v>232</v>
      </c>
      <c r="C9" s="299">
        <v>3000</v>
      </c>
      <c r="D9" s="359"/>
      <c r="E9" s="60"/>
      <c r="F9" s="458" t="s">
        <v>145</v>
      </c>
      <c r="G9" s="321">
        <v>6000</v>
      </c>
      <c r="H9" s="459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236</v>
      </c>
      <c r="B10" s="24" t="s">
        <v>167</v>
      </c>
      <c r="C10" s="347">
        <v>8000</v>
      </c>
      <c r="D10" s="24"/>
      <c r="E10" s="60"/>
      <c r="F10" s="460" t="s">
        <v>159</v>
      </c>
      <c r="G10" s="322">
        <f>SUM(G2:G9)</f>
        <v>241400</v>
      </c>
      <c r="H10" s="461"/>
      <c r="J10" s="312" t="s">
        <v>124</v>
      </c>
      <c r="K10" s="313">
        <v>7500</v>
      </c>
      <c r="L10" s="312" t="s">
        <v>136</v>
      </c>
    </row>
    <row r="11" spans="1:12">
      <c r="A11" s="24" t="s">
        <v>238</v>
      </c>
      <c r="B11" s="24" t="s">
        <v>167</v>
      </c>
      <c r="C11" s="347">
        <v>3200</v>
      </c>
      <c r="D11" s="24"/>
      <c r="E11" s="60"/>
      <c r="F11" s="462" t="s">
        <v>228</v>
      </c>
      <c r="G11" s="324">
        <v>176500</v>
      </c>
      <c r="H11" s="463" t="s">
        <v>227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242</v>
      </c>
      <c r="B12" s="24" t="s">
        <v>167</v>
      </c>
      <c r="C12" s="347">
        <v>5300</v>
      </c>
      <c r="D12" s="24"/>
      <c r="E12" s="60"/>
      <c r="F12" s="464"/>
      <c r="G12" s="309"/>
      <c r="H12" s="465"/>
      <c r="J12" s="313" t="s">
        <v>123</v>
      </c>
      <c r="K12" s="313">
        <v>9000</v>
      </c>
      <c r="L12" s="313" t="s">
        <v>138</v>
      </c>
    </row>
    <row r="13" spans="1:12" ht="15.75" thickBot="1">
      <c r="A13" s="359" t="s">
        <v>242</v>
      </c>
      <c r="B13" s="359" t="s">
        <v>244</v>
      </c>
      <c r="C13" s="299">
        <v>6000</v>
      </c>
      <c r="D13" s="359"/>
      <c r="E13" s="60"/>
      <c r="F13" s="466"/>
      <c r="G13" s="467">
        <f>G10-G11</f>
        <v>64900</v>
      </c>
      <c r="H13" s="468"/>
      <c r="J13" s="313" t="s">
        <v>140</v>
      </c>
      <c r="K13" s="313">
        <v>13500</v>
      </c>
      <c r="L13" s="313" t="s">
        <v>138</v>
      </c>
    </row>
    <row r="14" spans="1:12">
      <c r="A14" s="24" t="s">
        <v>249</v>
      </c>
      <c r="B14" s="24" t="s">
        <v>167</v>
      </c>
      <c r="C14" s="362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3.5" thickBot="1">
      <c r="A15" s="24" t="s">
        <v>250</v>
      </c>
      <c r="B15" s="24" t="s">
        <v>167</v>
      </c>
      <c r="C15" s="347">
        <v>10500</v>
      </c>
      <c r="D15" s="24"/>
      <c r="E15" s="60"/>
      <c r="J15" s="313" t="s">
        <v>140</v>
      </c>
      <c r="K15" s="313">
        <v>34500</v>
      </c>
      <c r="L15" s="313" t="s">
        <v>141</v>
      </c>
    </row>
    <row r="16" spans="1:12" ht="15.75">
      <c r="A16" s="24" t="s">
        <v>252</v>
      </c>
      <c r="B16" s="24" t="s">
        <v>167</v>
      </c>
      <c r="C16" s="363">
        <v>4500</v>
      </c>
      <c r="D16" s="24"/>
      <c r="E16" s="60"/>
      <c r="F16" s="445" t="s">
        <v>267</v>
      </c>
      <c r="G16" s="446"/>
      <c r="H16" s="447"/>
      <c r="J16" s="313" t="s">
        <v>124</v>
      </c>
      <c r="K16" s="313">
        <v>500</v>
      </c>
      <c r="L16" s="313" t="s">
        <v>141</v>
      </c>
    </row>
    <row r="17" spans="1:12" ht="15" thickBot="1">
      <c r="A17" s="24" t="s">
        <v>258</v>
      </c>
      <c r="B17" s="24" t="s">
        <v>167</v>
      </c>
      <c r="C17" s="368">
        <v>5400</v>
      </c>
      <c r="D17" s="24"/>
      <c r="E17" s="218"/>
      <c r="F17" s="448" t="s">
        <v>233</v>
      </c>
      <c r="G17" s="449"/>
      <c r="H17" s="450"/>
      <c r="J17" s="313" t="s">
        <v>123</v>
      </c>
      <c r="K17" s="313">
        <v>6500</v>
      </c>
      <c r="L17" s="313" t="s">
        <v>142</v>
      </c>
    </row>
    <row r="18" spans="1:12">
      <c r="A18" s="24" t="s">
        <v>259</v>
      </c>
      <c r="B18" s="24" t="s">
        <v>167</v>
      </c>
      <c r="C18" s="347">
        <v>2400</v>
      </c>
      <c r="D18" s="24"/>
      <c r="E18" s="218"/>
      <c r="F18" s="364" t="s">
        <v>124</v>
      </c>
      <c r="G18" s="365">
        <v>16500</v>
      </c>
      <c r="H18" s="364" t="s">
        <v>227</v>
      </c>
      <c r="J18" s="313" t="s">
        <v>143</v>
      </c>
      <c r="K18" s="313">
        <v>2500</v>
      </c>
      <c r="L18" s="313" t="s">
        <v>142</v>
      </c>
    </row>
    <row r="19" spans="1:12">
      <c r="A19" s="24" t="s">
        <v>262</v>
      </c>
      <c r="B19" s="24" t="s">
        <v>167</v>
      </c>
      <c r="C19" s="371">
        <v>8600</v>
      </c>
      <c r="D19" s="24"/>
      <c r="E19" s="218"/>
      <c r="F19" s="324" t="s">
        <v>123</v>
      </c>
      <c r="G19" s="324">
        <v>15000</v>
      </c>
      <c r="H19" s="324" t="s">
        <v>231</v>
      </c>
      <c r="J19" s="312" t="s">
        <v>124</v>
      </c>
      <c r="K19" s="313">
        <v>4000</v>
      </c>
      <c r="L19" s="313" t="s">
        <v>142</v>
      </c>
    </row>
    <row r="20" spans="1:12">
      <c r="A20" s="359" t="s">
        <v>262</v>
      </c>
      <c r="B20" s="359" t="s">
        <v>265</v>
      </c>
      <c r="C20" s="299">
        <v>40000</v>
      </c>
      <c r="D20" s="359"/>
      <c r="E20" s="218"/>
      <c r="F20" s="324" t="s">
        <v>124</v>
      </c>
      <c r="G20" s="324">
        <v>27700</v>
      </c>
      <c r="H20" s="324" t="s">
        <v>231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47"/>
      <c r="D21" s="24"/>
      <c r="E21" s="218"/>
      <c r="F21" s="324" t="s">
        <v>123</v>
      </c>
      <c r="G21" s="324">
        <v>34500</v>
      </c>
      <c r="H21" s="324" t="s">
        <v>236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47"/>
      <c r="D22" s="24"/>
      <c r="E22" s="218"/>
      <c r="F22" s="324" t="s">
        <v>124</v>
      </c>
      <c r="G22" s="324">
        <v>17600</v>
      </c>
      <c r="H22" s="324" t="s">
        <v>236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47"/>
      <c r="D23" s="24"/>
      <c r="E23" s="218"/>
      <c r="F23" s="324" t="s">
        <v>124</v>
      </c>
      <c r="G23" s="324">
        <v>6000</v>
      </c>
      <c r="H23" s="324" t="s">
        <v>238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47"/>
      <c r="D24" s="24"/>
      <c r="E24" s="218"/>
      <c r="F24" s="324" t="s">
        <v>123</v>
      </c>
      <c r="G24" s="324">
        <v>13600</v>
      </c>
      <c r="H24" s="324" t="s">
        <v>242</v>
      </c>
      <c r="J24" s="313"/>
      <c r="K24" s="313"/>
      <c r="L24" s="313"/>
    </row>
    <row r="25" spans="1:12" ht="15">
      <c r="A25" s="24"/>
      <c r="B25" s="24"/>
      <c r="C25" s="347"/>
      <c r="D25" s="24"/>
      <c r="E25" s="218"/>
      <c r="F25" s="324" t="s">
        <v>124</v>
      </c>
      <c r="G25" s="324">
        <v>12000</v>
      </c>
      <c r="H25" s="356" t="s">
        <v>252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47"/>
      <c r="D26" s="24"/>
      <c r="E26" s="218"/>
      <c r="F26" s="366" t="s">
        <v>253</v>
      </c>
      <c r="G26" s="367">
        <v>100000</v>
      </c>
      <c r="H26" s="366" t="s">
        <v>254</v>
      </c>
    </row>
    <row r="27" spans="1:12">
      <c r="A27" s="24"/>
      <c r="B27" s="24"/>
      <c r="C27" s="347"/>
      <c r="D27" s="24"/>
      <c r="E27" s="218"/>
      <c r="F27" s="366" t="s">
        <v>255</v>
      </c>
      <c r="G27" s="367">
        <v>23800</v>
      </c>
      <c r="H27" s="366" t="s">
        <v>254</v>
      </c>
    </row>
    <row r="28" spans="1:12" ht="15">
      <c r="A28" s="24"/>
      <c r="B28" s="24"/>
      <c r="C28" s="347"/>
      <c r="D28" s="24"/>
      <c r="E28" s="218"/>
      <c r="F28" s="444" t="s">
        <v>266</v>
      </c>
      <c r="G28" s="444">
        <f>SUM(G18:G27)</f>
        <v>266700</v>
      </c>
      <c r="H28" s="444"/>
    </row>
    <row r="29" spans="1:12">
      <c r="A29" s="24"/>
      <c r="B29" s="24"/>
      <c r="C29" s="347"/>
      <c r="D29" s="24"/>
      <c r="E29" s="218"/>
      <c r="F29" s="7"/>
      <c r="G29" s="7"/>
      <c r="H29" s="7"/>
    </row>
    <row r="30" spans="1:12">
      <c r="A30" s="24"/>
      <c r="B30" s="24"/>
      <c r="C30" s="347"/>
      <c r="D30" s="24"/>
      <c r="E30" s="218"/>
      <c r="F30" s="7"/>
      <c r="G30" s="7"/>
      <c r="H30" s="7"/>
    </row>
    <row r="31" spans="1:12">
      <c r="A31" s="24"/>
      <c r="B31" s="24"/>
      <c r="C31" s="347"/>
      <c r="D31" s="24"/>
      <c r="E31" s="218"/>
      <c r="F31" s="7"/>
      <c r="G31" s="7"/>
      <c r="H31" s="7"/>
    </row>
    <row r="32" spans="1:12">
      <c r="A32" s="24"/>
      <c r="B32" s="24"/>
      <c r="C32" s="347"/>
      <c r="D32" s="24"/>
      <c r="E32" s="218"/>
      <c r="F32" s="7"/>
      <c r="G32" s="7"/>
      <c r="H32" s="7"/>
    </row>
    <row r="33" spans="1:8">
      <c r="A33" s="24"/>
      <c r="B33" s="24"/>
      <c r="C33" s="347"/>
      <c r="D33" s="24"/>
      <c r="E33" s="218"/>
      <c r="F33" s="7"/>
      <c r="G33" s="7"/>
      <c r="H33" s="7"/>
    </row>
    <row r="34" spans="1:8">
      <c r="A34" s="24"/>
      <c r="B34" s="24"/>
      <c r="C34" s="323"/>
      <c r="D34" s="24"/>
      <c r="E34" s="218"/>
      <c r="F34" s="7"/>
      <c r="G34" s="7"/>
      <c r="H34" s="7"/>
    </row>
    <row r="35" spans="1:8">
      <c r="A35" s="24"/>
      <c r="B35" s="24"/>
      <c r="C35" s="323"/>
      <c r="D35" s="24"/>
      <c r="E35" s="60"/>
      <c r="F35" s="7"/>
      <c r="G35" s="7"/>
      <c r="H35" s="7"/>
    </row>
    <row r="36" spans="1:8">
      <c r="A36" s="24"/>
      <c r="B36" s="24"/>
      <c r="C36" s="323"/>
      <c r="D36" s="24"/>
      <c r="E36" s="218"/>
      <c r="F36" s="7"/>
      <c r="G36" s="7"/>
      <c r="H36" s="7"/>
    </row>
    <row r="37" spans="1:8">
      <c r="A37" s="24"/>
      <c r="B37" s="24"/>
      <c r="C37" s="323"/>
      <c r="D37" s="24"/>
      <c r="E37" s="60"/>
      <c r="F37" s="2"/>
      <c r="G37" s="2"/>
      <c r="H37" s="2"/>
    </row>
    <row r="38" spans="1:8">
      <c r="A38" s="24"/>
      <c r="B38" s="24"/>
      <c r="C38" s="323"/>
      <c r="D38" s="24"/>
      <c r="E38" s="218"/>
    </row>
    <row r="39" spans="1:8">
      <c r="A39" s="24"/>
      <c r="B39" s="24"/>
      <c r="C39" s="323"/>
      <c r="D39" s="24"/>
      <c r="E39" s="218"/>
    </row>
    <row r="40" spans="1:8">
      <c r="A40" s="24"/>
      <c r="B40" s="24"/>
      <c r="C40" s="323"/>
      <c r="D40" s="24"/>
      <c r="E40" s="218"/>
    </row>
    <row r="41" spans="1:8">
      <c r="A41" s="24"/>
      <c r="B41" s="24"/>
      <c r="C41" s="323"/>
      <c r="D41" s="24"/>
      <c r="E41" s="218"/>
    </row>
    <row r="42" spans="1:8">
      <c r="A42" s="24"/>
      <c r="B42" s="24"/>
      <c r="C42" s="323"/>
      <c r="D42" s="24"/>
      <c r="E42" s="218"/>
    </row>
    <row r="43" spans="1:8">
      <c r="A43" s="24"/>
      <c r="B43" s="24"/>
      <c r="C43" s="323"/>
      <c r="D43" s="24"/>
      <c r="E43" s="295"/>
    </row>
    <row r="44" spans="1:8">
      <c r="A44" s="24"/>
      <c r="B44" s="24"/>
      <c r="C44" s="323"/>
      <c r="D44" s="24"/>
      <c r="E44" s="295"/>
    </row>
    <row r="45" spans="1:8">
      <c r="A45" s="24"/>
      <c r="B45" s="24"/>
      <c r="C45" s="323"/>
      <c r="D45" s="24"/>
      <c r="E45" s="295"/>
    </row>
    <row r="46" spans="1:8">
      <c r="A46" s="24"/>
      <c r="B46" s="24"/>
      <c r="C46" s="323"/>
      <c r="D46" s="24"/>
      <c r="E46" s="295"/>
    </row>
    <row r="47" spans="1:8">
      <c r="A47" s="24"/>
      <c r="B47" s="24"/>
      <c r="C47" s="323"/>
      <c r="D47" s="24"/>
      <c r="E47" s="295"/>
    </row>
    <row r="48" spans="1:8">
      <c r="A48" s="24"/>
      <c r="B48" s="24"/>
      <c r="C48" s="323"/>
      <c r="D48" s="24"/>
      <c r="E48" s="295"/>
    </row>
    <row r="49" spans="1:5">
      <c r="A49" s="24"/>
      <c r="B49" s="24"/>
      <c r="C49" s="323"/>
      <c r="D49" s="24"/>
      <c r="E49" s="295"/>
    </row>
    <row r="50" spans="1:5">
      <c r="A50" s="24"/>
      <c r="B50" s="24"/>
      <c r="C50" s="323"/>
      <c r="D50" s="24"/>
      <c r="E50" s="295"/>
    </row>
    <row r="51" spans="1:5">
      <c r="A51" s="24"/>
      <c r="B51" s="24"/>
      <c r="C51" s="323"/>
      <c r="D51" s="24"/>
      <c r="E51" s="295"/>
    </row>
    <row r="52" spans="1:5">
      <c r="A52" s="24"/>
      <c r="B52" s="24"/>
      <c r="C52" s="323"/>
      <c r="D52" s="24"/>
      <c r="E52" s="295"/>
    </row>
    <row r="53" spans="1:5">
      <c r="A53" s="24"/>
      <c r="B53" s="24"/>
      <c r="C53" s="323"/>
      <c r="D53" s="24"/>
      <c r="E53" s="295"/>
    </row>
    <row r="54" spans="1:5">
      <c r="A54" s="24"/>
      <c r="B54" s="24"/>
      <c r="C54" s="323"/>
      <c r="D54" s="24"/>
      <c r="E54" s="295"/>
    </row>
    <row r="55" spans="1:5">
      <c r="A55" s="24"/>
      <c r="B55" s="24"/>
      <c r="C55" s="323"/>
      <c r="D55" s="24"/>
      <c r="E55" s="295"/>
    </row>
    <row r="56" spans="1:5">
      <c r="A56" s="24"/>
      <c r="B56" s="24"/>
      <c r="C56" s="323"/>
      <c r="D56" s="24"/>
      <c r="E56" s="295"/>
    </row>
    <row r="57" spans="1:5">
      <c r="A57" s="24"/>
      <c r="B57" s="24"/>
      <c r="C57" s="323"/>
      <c r="D57" s="24"/>
      <c r="E57" s="295"/>
    </row>
    <row r="58" spans="1:5">
      <c r="A58" s="24"/>
      <c r="B58" s="24"/>
      <c r="C58" s="323"/>
      <c r="D58" s="24"/>
      <c r="E58" s="295"/>
    </row>
    <row r="59" spans="1:5">
      <c r="A59" s="24"/>
      <c r="B59" s="24"/>
      <c r="C59" s="323"/>
      <c r="D59" s="24"/>
      <c r="E59" s="295"/>
    </row>
    <row r="60" spans="1:5">
      <c r="A60" s="24"/>
      <c r="B60" s="24"/>
      <c r="C60" s="323"/>
      <c r="D60" s="24"/>
      <c r="E60" s="295"/>
    </row>
    <row r="61" spans="1:5">
      <c r="A61" s="24"/>
      <c r="B61" s="24"/>
      <c r="C61" s="323"/>
      <c r="D61" s="24"/>
      <c r="E61" s="295"/>
    </row>
    <row r="62" spans="1:5">
      <c r="A62" s="24"/>
      <c r="B62" s="24"/>
      <c r="C62" s="323"/>
      <c r="D62" s="24"/>
      <c r="E62" s="295"/>
    </row>
    <row r="63" spans="1:5">
      <c r="A63" s="24"/>
      <c r="B63" s="24"/>
      <c r="C63" s="323"/>
      <c r="D63" s="24"/>
      <c r="E63" s="295"/>
    </row>
    <row r="64" spans="1:5">
      <c r="A64" s="24"/>
      <c r="B64" s="24"/>
      <c r="C64" s="323"/>
      <c r="D64" s="24"/>
      <c r="E64" s="295"/>
    </row>
    <row r="65" spans="1:5">
      <c r="A65" s="24"/>
      <c r="B65" s="24"/>
      <c r="C65" s="323"/>
      <c r="D65" s="24"/>
      <c r="E65" s="295"/>
    </row>
    <row r="66" spans="1:5">
      <c r="A66" s="24"/>
      <c r="B66" s="24"/>
      <c r="C66" s="323"/>
      <c r="D66" s="24"/>
      <c r="E66" s="295"/>
    </row>
    <row r="67" spans="1:5">
      <c r="A67" s="24"/>
      <c r="B67" s="24"/>
      <c r="C67" s="323"/>
      <c r="D67" s="24"/>
      <c r="E67" s="295"/>
    </row>
    <row r="68" spans="1:5">
      <c r="A68" s="24"/>
      <c r="B68" s="24"/>
      <c r="C68" s="323"/>
      <c r="D68" s="24"/>
      <c r="E68" s="295"/>
    </row>
    <row r="69" spans="1:5">
      <c r="A69" s="24"/>
      <c r="B69" s="24"/>
      <c r="C69" s="323"/>
      <c r="D69" s="24"/>
      <c r="E69" s="295"/>
    </row>
    <row r="70" spans="1:5">
      <c r="A70" s="24"/>
      <c r="B70" s="24"/>
      <c r="C70" s="323"/>
      <c r="D70" s="24"/>
      <c r="E70" s="295"/>
    </row>
    <row r="71" spans="1:5">
      <c r="A71" s="24"/>
      <c r="B71" s="24"/>
      <c r="C71" s="323"/>
      <c r="D71" s="24"/>
      <c r="E71" s="295"/>
    </row>
    <row r="72" spans="1:5">
      <c r="A72" s="24"/>
      <c r="B72" s="24"/>
      <c r="C72" s="323"/>
      <c r="D72" s="24"/>
      <c r="E72" s="295"/>
    </row>
    <row r="73" spans="1:5">
      <c r="A73" s="441" t="s">
        <v>73</v>
      </c>
      <c r="B73" s="442"/>
      <c r="C73" s="277">
        <f>SUM(C4:C72)</f>
        <v>121700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219</v>
      </c>
    </row>
    <row r="2" spans="1:2">
      <c r="A2">
        <v>5000</v>
      </c>
      <c r="B2" t="s">
        <v>220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2022-08-18T18:47:16Z</dcterms:modified>
</cp:coreProperties>
</file>