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5.05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<sst xmlns="http://schemas.openxmlformats.org/spreadsheetml/2006/main" count="499" uniqueCount="255">
  <si>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</si>
  <si>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</si>
  <si>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</si>
  <si>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</si>
  <si>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</si>
  <si>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</si>
  <si>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</si>
  <si>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</si>
  <si>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</si>
  <si>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</si>
  <si>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</si>
  <si>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</si>
  <si>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</si>
  <si>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</si>
  <si>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</si>
  <si>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</si>
  <si>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</si>
  <si>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</si>
  <si>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</si>
  <si>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</si>
  <si>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</si>
  <si>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</si>
  <si>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</si>
  <si>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</si>
  <si>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</si>
  <si>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</si>
  <si>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</si>
  <si>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</si>
  <si>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</si>
  <si>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</si>
  <si>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</si>
  <si>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</si>
  <si>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</si>
  <si>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</si>
  <si>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</si>
  <si>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</si>
  <si>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</si>
  <si>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</si>
  <si>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</si>
  <si>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</si>
  <si>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</si>
  <si>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</si>
  <si>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</si>
  <si>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</si>
  <si>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</si>
  <si>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</si>
  <si>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</si>
  <si>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</si>
  <si>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</si>
  <si>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</si>
  <si>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</si>
  <si>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</si>
  <si>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</si>
  <si>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</si>
  <si>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</si>
  <si>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</si>
  <si>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</si>
  <si>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</si>
  <si>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</si>
  <si>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</si>
  <si>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</si>
  <si>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</si>
  <si>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</si>
  <si>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</si>
  <si>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</si>
  <si>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</si>
  <si>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</si>
  <si>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</si>
  <si>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</si>
  <si>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</si>
  <si>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</si>
  <si>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</si>
  <si>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</si>
  <si>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</si>
  <si>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</si>
  <si>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</si>
  <si>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</si>
  <si>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</si>
  <si>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</si>
  <si>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</si>
  <si>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</si>
  <si>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</si>
  <si>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</si>
  <si>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</si>
  <si>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</si>
  <si>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</si>
  <si>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</si>
  <si>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</si>
  <si>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</si>
  <si>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</si>
  <si>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</si>
  <si>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</si>
  <si>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</si>
  <si>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</si>
  <si>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</si>
  <si>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</si>
  <si>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</si>
  <si>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</si>
  <si>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</si>
  <si>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</si>
  <si>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</si>
  <si>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</si>
  <si>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</si>
  <si>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</si>
  <si>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</si>
  <si>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</si>
  <si>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</si>
  <si>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</si>
  <si>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</si>
  <si>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</si>
  <si>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</si>
  <si>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</si>
  <si>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</si>
  <si>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</si>
  <si>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</si>
  <si>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</si>
  <si>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</si>
  <si>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</si>
  <si>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</si>
  <si>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</si>
  <si>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</si>
  <si>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</si>
  <si>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</si>
  <si>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</si>
  <si>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</si>
  <si>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</si>
  <si>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</si>
  <si>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</si>
  <si>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</si>
  <si>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</si>
  <si>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</si>
  <si>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</si>
  <si>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</si>
  <si>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</si>
  <si>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</si>
  <si>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</si>
  <si>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</si>
  <si>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</si>
  <si>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</si>
  <si>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</si>
  <si>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</si>
  <si>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</si>
  <si>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</si>
  <si>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</si>
  <si>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</si>
  <si>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</si>
  <si>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</si>
  <si>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</si>
  <si>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</si>
  <si>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</si>
  <si>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</si>
  <si>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</si>
  <si>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</si>
  <si>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</si>
  <si>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</si>
  <si>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</si>
  <si>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</si>
  <si>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</si>
  <si>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</si>
  <si>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</si>
  <si>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</si>
  <si>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</si>
  <si>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</si>
  <si>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</si>
  <si>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</si>
  <si>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</si>
  <si>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</si>
  <si>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</si>
  <si>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</si>
  <si>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</si>
  <si>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</si>
  <si>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</si>
  <si>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</si>
  <si>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</si>
  <si>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</si>
  <si>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</si>
  <si>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</si>
  <si>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</si>
  <si>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</si>
  <si>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</si>
  <si>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</si>
  <si>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</si>
  <si>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</si>
  <si>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</si>
  <si>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</si>
  <si>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</si>
  <si>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</si>
  <si>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</si>
  <si>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</si>
  <si>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</si>
  <si>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</si>
  <si>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</si>
  <si>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</si>
  <si>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</si>
  <si>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</si>
  <si>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</si>
  <si>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</si>
  <si>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</si>
  <si>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</si>
  <si>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</si>
  <si>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</si>
  <si>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</si>
  <si>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</si>
  <si>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</si>
  <si>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</si>
  <si>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</si>
  <si>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</si>
  <si>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</si>
  <si>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</si>
  <si>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</si>
  <si>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</si>
  <si>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</si>
  <si>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</si>
  <si>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</si>
  <si>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</si>
  <si>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</si>
  <si>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</si>
  <si>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</si>
  <si>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</si>
  <si>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</si>
  <si>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</si>
  <si>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</si>
  <si>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</si>
  <si>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</si>
  <si>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</si>
  <si>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</si>
  <si>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</si>
  <si>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</si>
  <si>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</si>
  <si>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</si>
  <si>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</si>
  <si>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</si>
  <si>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</si>
  <si>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</si>
  <si>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</si>
  <si>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</si>
  <si>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</si>
  <si>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</si>
  <si>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</si>
  <si>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</si>
  <si>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</si>
  <si>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</si>
  <si>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</si>
  <si>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</si>
  <si>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</si>
  <si>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</si>
  <si>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</si>
  <si>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Ahmedpur</t>
  </si>
  <si>
    <t>Hridro Mobile</t>
  </si>
  <si>
    <t>SAMSUNG(+)</t>
  </si>
  <si>
    <t>25.05.2022</t>
  </si>
  <si>
    <t>Back Margin April'22</t>
  </si>
  <si>
    <t>Date:25.05.2022</t>
  </si>
  <si>
    <t>Symphony  Balance(+)</t>
  </si>
  <si>
    <t>26.05.2022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</si>
</sst>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56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9" sqref="G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214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4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4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4"/>
      <c r="B7" s="294" t="s">
        <v>215</v>
      </c>
      <c r="C7" s="295">
        <v>800000</v>
      </c>
      <c r="D7" s="295">
        <v>800000</v>
      </c>
      <c r="E7" s="299">
        <f t="shared" si="0"/>
        <v>108038</v>
      </c>
      <c r="F7" s="293" t="s">
        <v>216</v>
      </c>
      <c r="G7" s="2"/>
    </row>
    <row r="8" spans="1:7">
      <c r="A8" s="324"/>
      <c r="B8" s="294" t="s">
        <v>220</v>
      </c>
      <c r="C8" s="295">
        <v>1050000</v>
      </c>
      <c r="D8" s="295">
        <v>1050000</v>
      </c>
      <c r="E8" s="299">
        <f>E7+C8-D8</f>
        <v>108038</v>
      </c>
      <c r="F8" s="293" t="s">
        <v>216</v>
      </c>
      <c r="G8" s="2"/>
    </row>
    <row r="9" spans="1:7">
      <c r="A9" s="324"/>
      <c r="B9" s="26" t="s">
        <v>222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4"/>
      <c r="B10" s="26" t="s">
        <v>223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4"/>
      <c r="B11" s="26" t="s">
        <v>224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4"/>
      <c r="B12" s="26" t="s">
        <v>225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4"/>
      <c r="B13" s="26" t="s">
        <v>226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4"/>
      <c r="B14" s="26" t="s">
        <v>227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4"/>
      <c r="B15" s="26" t="s">
        <v>229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4"/>
      <c r="B16" s="26" t="s">
        <v>231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4"/>
      <c r="B17" s="26" t="s">
        <v>232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4"/>
      <c r="B18" s="294" t="s">
        <v>233</v>
      </c>
      <c r="C18" s="295">
        <v>150000</v>
      </c>
      <c r="D18" s="295">
        <v>150000</v>
      </c>
      <c r="E18" s="299">
        <f>E17+C18-D18</f>
        <v>28038</v>
      </c>
      <c r="F18" s="293" t="s">
        <v>216</v>
      </c>
      <c r="G18" s="2" t="s">
        <v>234</v>
      </c>
    </row>
    <row r="19" spans="1:7" ht="12.75" customHeight="1">
      <c r="A19" s="324"/>
      <c r="B19" s="26" t="s">
        <v>233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4"/>
      <c r="B20" s="294" t="s">
        <v>233</v>
      </c>
      <c r="C20" s="295">
        <v>200000</v>
      </c>
      <c r="D20" s="295">
        <v>200000</v>
      </c>
      <c r="E20" s="299">
        <f t="shared" si="0"/>
        <v>28038</v>
      </c>
      <c r="F20" s="293" t="s">
        <v>216</v>
      </c>
      <c r="G20" s="2" t="s">
        <v>234</v>
      </c>
    </row>
    <row r="21" spans="1:7">
      <c r="A21" s="324"/>
      <c r="B21" s="26" t="s">
        <v>235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4"/>
      <c r="B22" s="26" t="s">
        <v>236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4"/>
      <c r="B23" s="26" t="s">
        <v>240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4"/>
      <c r="B24" s="26" t="s">
        <v>241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24"/>
      <c r="B25" s="26" t="s">
        <v>242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24"/>
      <c r="B26" s="26" t="s">
        <v>245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24"/>
      <c r="B27" s="26" t="s">
        <v>246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24"/>
      <c r="B28" s="26" t="s">
        <v>250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24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4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4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4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4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4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4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4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4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4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4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4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4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4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4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4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4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4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4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4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4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4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4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4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4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4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4"/>
      <c r="B55" s="26"/>
      <c r="C55" s="261"/>
      <c r="D55" s="261"/>
      <c r="E55" s="262">
        <f t="shared" si="0"/>
        <v>28038</v>
      </c>
      <c r="F55" s="2"/>
    </row>
    <row r="56" spans="1:7">
      <c r="A56" s="324"/>
      <c r="B56" s="26"/>
      <c r="C56" s="261"/>
      <c r="D56" s="261"/>
      <c r="E56" s="262">
        <f t="shared" si="0"/>
        <v>28038</v>
      </c>
      <c r="F56" s="2"/>
    </row>
    <row r="57" spans="1:7">
      <c r="A57" s="324"/>
      <c r="B57" s="26"/>
      <c r="C57" s="261"/>
      <c r="D57" s="261"/>
      <c r="E57" s="262">
        <f t="shared" si="0"/>
        <v>28038</v>
      </c>
      <c r="F57" s="2"/>
    </row>
    <row r="58" spans="1:7">
      <c r="A58" s="324"/>
      <c r="B58" s="26"/>
      <c r="C58" s="261"/>
      <c r="D58" s="261"/>
      <c r="E58" s="262">
        <f t="shared" si="0"/>
        <v>28038</v>
      </c>
      <c r="F58" s="2"/>
    </row>
    <row r="59" spans="1:7">
      <c r="A59" s="324"/>
      <c r="B59" s="26"/>
      <c r="C59" s="261"/>
      <c r="D59" s="261"/>
      <c r="E59" s="262">
        <f t="shared" si="0"/>
        <v>28038</v>
      </c>
      <c r="F59" s="2"/>
    </row>
    <row r="60" spans="1:7">
      <c r="A60" s="324"/>
      <c r="B60" s="26"/>
      <c r="C60" s="261"/>
      <c r="D60" s="261"/>
      <c r="E60" s="262">
        <f t="shared" si="0"/>
        <v>28038</v>
      </c>
      <c r="F60" s="2"/>
    </row>
    <row r="61" spans="1:7">
      <c r="A61" s="324"/>
      <c r="B61" s="26"/>
      <c r="C61" s="261"/>
      <c r="D61" s="261"/>
      <c r="E61" s="262">
        <f t="shared" si="0"/>
        <v>28038</v>
      </c>
      <c r="F61" s="2"/>
    </row>
    <row r="62" spans="1:7">
      <c r="A62" s="324"/>
      <c r="B62" s="26"/>
      <c r="C62" s="261"/>
      <c r="D62" s="261"/>
      <c r="E62" s="262">
        <f t="shared" si="0"/>
        <v>28038</v>
      </c>
      <c r="F62" s="2"/>
    </row>
    <row r="63" spans="1:7">
      <c r="A63" s="324"/>
      <c r="B63" s="26"/>
      <c r="C63" s="261"/>
      <c r="D63" s="261"/>
      <c r="E63" s="262">
        <f t="shared" si="0"/>
        <v>28038</v>
      </c>
      <c r="F63" s="2"/>
    </row>
    <row r="64" spans="1:7">
      <c r="A64" s="324"/>
      <c r="B64" s="26"/>
      <c r="C64" s="261"/>
      <c r="D64" s="261"/>
      <c r="E64" s="262">
        <f t="shared" si="0"/>
        <v>28038</v>
      </c>
      <c r="F64" s="2"/>
    </row>
    <row r="65" spans="1:7">
      <c r="A65" s="324"/>
      <c r="B65" s="26"/>
      <c r="C65" s="261"/>
      <c r="D65" s="261"/>
      <c r="E65" s="262">
        <f t="shared" si="0"/>
        <v>28038</v>
      </c>
      <c r="F65" s="2"/>
    </row>
    <row r="66" spans="1:7">
      <c r="A66" s="324"/>
      <c r="B66" s="26"/>
      <c r="C66" s="261"/>
      <c r="D66" s="261"/>
      <c r="E66" s="262">
        <f t="shared" si="0"/>
        <v>28038</v>
      </c>
      <c r="F66" s="2"/>
    </row>
    <row r="67" spans="1:7">
      <c r="A67" s="324"/>
      <c r="B67" s="26"/>
      <c r="C67" s="261"/>
      <c r="D67" s="261"/>
      <c r="E67" s="262">
        <f t="shared" si="0"/>
        <v>28038</v>
      </c>
      <c r="F67" s="2"/>
    </row>
    <row r="68" spans="1:7">
      <c r="A68" s="324"/>
      <c r="B68" s="26"/>
      <c r="C68" s="261"/>
      <c r="D68" s="261"/>
      <c r="E68" s="262">
        <f t="shared" si="0"/>
        <v>28038</v>
      </c>
      <c r="F68" s="2"/>
    </row>
    <row r="69" spans="1:7">
      <c r="A69" s="324"/>
      <c r="B69" s="26"/>
      <c r="C69" s="261"/>
      <c r="D69" s="261"/>
      <c r="E69" s="262">
        <f t="shared" si="0"/>
        <v>28038</v>
      </c>
      <c r="F69" s="2"/>
    </row>
    <row r="70" spans="1:7">
      <c r="A70" s="324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4"/>
      <c r="B71" s="26"/>
      <c r="C71" s="261"/>
      <c r="D71" s="261"/>
      <c r="E71" s="262">
        <f t="shared" si="1"/>
        <v>28038</v>
      </c>
      <c r="F71" s="2"/>
    </row>
    <row r="72" spans="1:7">
      <c r="A72" s="324"/>
      <c r="B72" s="26"/>
      <c r="C72" s="261"/>
      <c r="D72" s="261"/>
      <c r="E72" s="262">
        <f t="shared" si="1"/>
        <v>28038</v>
      </c>
      <c r="F72" s="2"/>
    </row>
    <row r="73" spans="1:7">
      <c r="A73" s="324"/>
      <c r="B73" s="26"/>
      <c r="C73" s="261"/>
      <c r="D73" s="261"/>
      <c r="E73" s="262">
        <f t="shared" si="1"/>
        <v>28038</v>
      </c>
      <c r="F73" s="2"/>
    </row>
    <row r="74" spans="1:7">
      <c r="A74" s="324"/>
      <c r="B74" s="26"/>
      <c r="C74" s="261"/>
      <c r="D74" s="261"/>
      <c r="E74" s="262">
        <f t="shared" si="1"/>
        <v>28038</v>
      </c>
      <c r="F74" s="2"/>
    </row>
    <row r="75" spans="1:7">
      <c r="A75" s="324"/>
      <c r="B75" s="26"/>
      <c r="C75" s="261"/>
      <c r="D75" s="261"/>
      <c r="E75" s="262">
        <f t="shared" si="1"/>
        <v>28038</v>
      </c>
      <c r="F75" s="2"/>
    </row>
    <row r="76" spans="1:7">
      <c r="A76" s="324"/>
      <c r="B76" s="26"/>
      <c r="C76" s="261"/>
      <c r="D76" s="261"/>
      <c r="E76" s="262">
        <f t="shared" si="1"/>
        <v>28038</v>
      </c>
      <c r="F76" s="2"/>
    </row>
    <row r="77" spans="1:7">
      <c r="A77" s="324"/>
      <c r="B77" s="26"/>
      <c r="C77" s="261"/>
      <c r="D77" s="261"/>
      <c r="E77" s="262">
        <f t="shared" si="1"/>
        <v>28038</v>
      </c>
      <c r="F77" s="2"/>
    </row>
    <row r="78" spans="1:7">
      <c r="A78" s="324"/>
      <c r="B78" s="26"/>
      <c r="C78" s="261"/>
      <c r="D78" s="261"/>
      <c r="E78" s="262">
        <f t="shared" si="1"/>
        <v>28038</v>
      </c>
      <c r="F78" s="2"/>
    </row>
    <row r="79" spans="1:7">
      <c r="A79" s="324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4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4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4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4"/>
      <c r="B83" s="290"/>
      <c r="C83" s="262">
        <f>SUM(C5:C72)</f>
        <v>12818038</v>
      </c>
      <c r="D83" s="262">
        <f>SUM(D5:D77)</f>
        <v>12790000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9" t="s">
        <v>15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0" customFormat="1" ht="18">
      <c r="A2" s="330" t="s">
        <v>112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1" customFormat="1" ht="16.5" thickBot="1">
      <c r="A3" s="331" t="s">
        <v>217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54"/>
      <c r="T3" s="7"/>
      <c r="U3" s="7"/>
      <c r="V3" s="7"/>
      <c r="W3" s="7"/>
      <c r="X3" s="16"/>
    </row>
    <row r="4" spans="1:24" s="72" customFormat="1" ht="12.75" customHeight="1">
      <c r="A4" s="334" t="s">
        <v>32</v>
      </c>
      <c r="B4" s="336" t="s">
        <v>33</v>
      </c>
      <c r="C4" s="325" t="s">
        <v>34</v>
      </c>
      <c r="D4" s="325" t="s">
        <v>35</v>
      </c>
      <c r="E4" s="325" t="s">
        <v>36</v>
      </c>
      <c r="F4" s="325" t="s">
        <v>183</v>
      </c>
      <c r="G4" s="325" t="s">
        <v>37</v>
      </c>
      <c r="H4" s="325" t="s">
        <v>221</v>
      </c>
      <c r="I4" s="325" t="s">
        <v>206</v>
      </c>
      <c r="J4" s="325" t="s">
        <v>38</v>
      </c>
      <c r="K4" s="325" t="s">
        <v>39</v>
      </c>
      <c r="L4" s="325" t="s">
        <v>40</v>
      </c>
      <c r="M4" s="325" t="s">
        <v>41</v>
      </c>
      <c r="N4" s="325" t="s">
        <v>243</v>
      </c>
      <c r="O4" s="327" t="s">
        <v>42</v>
      </c>
      <c r="P4" s="338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215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220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222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223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224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225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226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227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229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233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236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0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242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245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246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250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16400</v>
      </c>
      <c r="C37" s="106">
        <f t="shared" ref="C37:P37" si="1">SUM(C6:C36)</f>
        <v>3040</v>
      </c>
      <c r="D37" s="106">
        <f t="shared" si="1"/>
        <v>20</v>
      </c>
      <c r="E37" s="106">
        <f t="shared" si="1"/>
        <v>680</v>
      </c>
      <c r="F37" s="106">
        <f t="shared" si="1"/>
        <v>0</v>
      </c>
      <c r="G37" s="106">
        <f>SUM(G6:G36)</f>
        <v>3470</v>
      </c>
      <c r="H37" s="106">
        <f t="shared" si="1"/>
        <v>3300</v>
      </c>
      <c r="I37" s="106">
        <f t="shared" si="1"/>
        <v>0</v>
      </c>
      <c r="J37" s="106">
        <f t="shared" si="1"/>
        <v>1820</v>
      </c>
      <c r="K37" s="106">
        <f t="shared" si="1"/>
        <v>7840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0</v>
      </c>
      <c r="P37" s="107">
        <f t="shared" si="1"/>
        <v>6150</v>
      </c>
      <c r="Q37" s="108">
        <f>SUM(Q6:Q36)</f>
        <v>42960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67" zoomScale="120" zoomScaleNormal="120" workbookViewId="0">
      <selection activeCell="G81" sqref="G8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4" t="s">
        <v>15</v>
      </c>
      <c r="B1" s="345"/>
      <c r="C1" s="345"/>
      <c r="D1" s="345"/>
      <c r="E1" s="345"/>
      <c r="F1" s="346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7" t="s">
        <v>219</v>
      </c>
      <c r="B2" s="348"/>
      <c r="C2" s="348"/>
      <c r="D2" s="348"/>
      <c r="E2" s="348"/>
      <c r="F2" s="349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0" t="s">
        <v>100</v>
      </c>
      <c r="B3" s="351"/>
      <c r="C3" s="351"/>
      <c r="D3" s="351"/>
      <c r="E3" s="351"/>
      <c r="F3" s="352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215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220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222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223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224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225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226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227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229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233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236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242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245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246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250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10618150</v>
      </c>
      <c r="C33" s="266">
        <f>SUM(C5:C32)</f>
        <v>12457390</v>
      </c>
      <c r="D33" s="265">
        <f>SUM(D5:D32)</f>
        <v>41260</v>
      </c>
      <c r="E33" s="265">
        <f>SUM(E5:E32)</f>
        <v>12498650</v>
      </c>
      <c r="F33" s="265">
        <f>B33-E33</f>
        <v>-1880500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2" t="s">
        <v>24</v>
      </c>
      <c r="C35" s="342"/>
      <c r="D35" s="342"/>
      <c r="E35" s="342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228</v>
      </c>
      <c r="C40" s="123" t="s">
        <v>122</v>
      </c>
      <c r="D40" s="215">
        <v>1900</v>
      </c>
      <c r="E40" s="182" t="s">
        <v>246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230</v>
      </c>
      <c r="C41" s="123" t="s">
        <v>122</v>
      </c>
      <c r="D41" s="215">
        <v>2000</v>
      </c>
      <c r="E41" s="182" t="s">
        <v>229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237</v>
      </c>
      <c r="C42" s="123" t="s">
        <v>238</v>
      </c>
      <c r="D42" s="215">
        <v>5240</v>
      </c>
      <c r="E42" s="183" t="s">
        <v>236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3"/>
      <c r="H43" s="343"/>
      <c r="I43" s="343"/>
      <c r="J43" s="343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376900</v>
      </c>
      <c r="E46" s="275" t="s">
        <v>246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150000</v>
      </c>
      <c r="E47" s="184" t="s">
        <v>254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211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222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232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54490</v>
      </c>
      <c r="E54" s="184" t="s">
        <v>246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232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1" t="s">
        <v>92</v>
      </c>
      <c r="B68" s="305" t="s">
        <v>163</v>
      </c>
      <c r="C68" s="302"/>
      <c r="D68" s="303">
        <v>23400</v>
      </c>
      <c r="E68" s="304" t="s">
        <v>236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1" t="s">
        <v>146</v>
      </c>
      <c r="B69" s="307" t="s">
        <v>153</v>
      </c>
      <c r="C69" s="302"/>
      <c r="D69" s="303">
        <v>3000</v>
      </c>
      <c r="E69" s="306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1" t="s">
        <v>94</v>
      </c>
      <c r="B70" s="305" t="s">
        <v>88</v>
      </c>
      <c r="C70" s="302" t="s">
        <v>76</v>
      </c>
      <c r="D70" s="303">
        <v>10000</v>
      </c>
      <c r="E70" s="304" t="s">
        <v>231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247</v>
      </c>
      <c r="B78" s="58" t="s">
        <v>248</v>
      </c>
      <c r="C78" s="123"/>
      <c r="D78" s="218">
        <v>15050</v>
      </c>
      <c r="E78" s="186" t="s">
        <v>246</v>
      </c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99</v>
      </c>
      <c r="B79" s="58" t="s">
        <v>180</v>
      </c>
      <c r="C79" s="123"/>
      <c r="D79" s="218">
        <v>14890</v>
      </c>
      <c r="E79" s="184" t="s">
        <v>233</v>
      </c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235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168</v>
      </c>
      <c r="B82" s="58" t="s">
        <v>169</v>
      </c>
      <c r="C82" s="123"/>
      <c r="D82" s="218">
        <v>7080</v>
      </c>
      <c r="E82" s="184" t="s">
        <v>250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95</v>
      </c>
      <c r="B83" s="58" t="s">
        <v>86</v>
      </c>
      <c r="C83" s="123">
        <v>1761236031</v>
      </c>
      <c r="D83" s="218">
        <v>7000</v>
      </c>
      <c r="E83" s="185" t="s">
        <v>123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152</v>
      </c>
      <c r="C84" s="123"/>
      <c r="D84" s="218">
        <v>10000</v>
      </c>
      <c r="E84" s="185" t="s">
        <v>223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162</v>
      </c>
      <c r="C85" s="123"/>
      <c r="D85" s="218">
        <v>20080</v>
      </c>
      <c r="E85" s="186" t="s">
        <v>224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08" t="s">
        <v>95</v>
      </c>
      <c r="B86" s="124" t="s">
        <v>188</v>
      </c>
      <c r="C86" s="123"/>
      <c r="D86" s="218">
        <v>28210</v>
      </c>
      <c r="E86" s="185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140</v>
      </c>
      <c r="C87" s="123">
        <v>1309083520</v>
      </c>
      <c r="D87" s="218">
        <v>320000</v>
      </c>
      <c r="E87" s="185" t="s">
        <v>250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126</v>
      </c>
      <c r="B88" s="58" t="s">
        <v>167</v>
      </c>
      <c r="C88" s="123"/>
      <c r="D88" s="218">
        <v>14900</v>
      </c>
      <c r="E88" s="186" t="s">
        <v>250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127</v>
      </c>
      <c r="C89" s="123">
        <v>1789726772</v>
      </c>
      <c r="D89" s="218">
        <v>42730</v>
      </c>
      <c r="E89" s="185" t="s">
        <v>224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244</v>
      </c>
      <c r="C90" s="123"/>
      <c r="D90" s="218">
        <v>3000</v>
      </c>
      <c r="E90" s="186" t="s">
        <v>250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35940</v>
      </c>
      <c r="E91" s="186" t="s">
        <v>240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1300</v>
      </c>
      <c r="E92" s="185" t="s">
        <v>245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225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209</v>
      </c>
      <c r="C95" s="123"/>
      <c r="D95" s="218">
        <v>9000</v>
      </c>
      <c r="E95" s="186" t="s">
        <v>231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4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0" t="s">
        <v>30</v>
      </c>
      <c r="B119" s="341"/>
      <c r="C119" s="353"/>
      <c r="D119" s="221">
        <f>SUM(D37:D118)</f>
        <v>2399155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0" t="s">
        <v>31</v>
      </c>
      <c r="B121" s="341"/>
      <c r="C121" s="341"/>
      <c r="D121" s="221">
        <f>D119+M121</f>
        <v>2399155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opLeftCell="A7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0" t="s">
        <v>51</v>
      </c>
      <c r="B1" s="361"/>
      <c r="C1" s="361"/>
      <c r="D1" s="361"/>
      <c r="E1" s="362"/>
      <c r="F1" s="5"/>
      <c r="G1" s="5"/>
    </row>
    <row r="2" spans="1:25" ht="21.75">
      <c r="A2" s="366" t="s">
        <v>66</v>
      </c>
      <c r="B2" s="367"/>
      <c r="C2" s="367"/>
      <c r="D2" s="367"/>
      <c r="E2" s="368"/>
      <c r="F2" s="5"/>
      <c r="G2" s="5"/>
    </row>
    <row r="3" spans="1:25" ht="23.25">
      <c r="A3" s="363" t="s">
        <v>252</v>
      </c>
      <c r="B3" s="364"/>
      <c r="C3" s="364"/>
      <c r="D3" s="364"/>
      <c r="E3" s="36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9" t="s">
        <v>115</v>
      </c>
      <c r="B4" s="370"/>
      <c r="C4" s="272"/>
      <c r="D4" s="371" t="s">
        <v>114</v>
      </c>
      <c r="E4" s="372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6346044.9316585297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284285.56758807233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3" t="s">
        <v>251</v>
      </c>
      <c r="B7" s="292">
        <v>46277</v>
      </c>
      <c r="C7" s="41"/>
      <c r="D7" s="39" t="s">
        <v>64</v>
      </c>
      <c r="E7" s="285">
        <v>5452.635929543525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42960</v>
      </c>
      <c r="C9" s="40"/>
      <c r="D9" s="39" t="s">
        <v>11</v>
      </c>
      <c r="E9" s="254">
        <v>2399035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218</v>
      </c>
      <c r="B10" s="258"/>
      <c r="C10" s="40"/>
      <c r="D10" s="39" t="s">
        <v>253</v>
      </c>
      <c r="E10" s="256">
        <v>44732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201</v>
      </c>
      <c r="B11" s="292">
        <f>B6+B7-B9-B10</f>
        <v>287602.56758807233</v>
      </c>
      <c r="C11" s="40"/>
      <c r="D11" s="31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64300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1" t="s">
        <v>249</v>
      </c>
      <c r="B15" s="312">
        <v>600000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B5+B11+B15</f>
        <v>8887602.5675880723</v>
      </c>
      <c r="C17" s="40"/>
      <c r="D17" s="40" t="s">
        <v>7</v>
      </c>
      <c r="E17" s="257">
        <f>SUM(E5:E16)</f>
        <v>8887602.5675880723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7" t="s">
        <v>14</v>
      </c>
      <c r="B19" s="358"/>
      <c r="C19" s="358"/>
      <c r="D19" s="358"/>
      <c r="E19" s="35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1"/>
      <c r="D20" s="277" t="s">
        <v>16</v>
      </c>
      <c r="E20" s="278">
        <v>376900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124</v>
      </c>
      <c r="E21" s="278">
        <v>200000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132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116</v>
      </c>
      <c r="B26" s="297">
        <v>22000</v>
      </c>
      <c r="C26" s="128"/>
      <c r="D26" s="277" t="s">
        <v>171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213</v>
      </c>
      <c r="B27" s="281">
        <v>20000</v>
      </c>
      <c r="C27" s="128"/>
      <c r="D27" s="283" t="s">
        <v>137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239</v>
      </c>
      <c r="B28" s="281">
        <v>23000</v>
      </c>
      <c r="C28" s="282"/>
      <c r="D28" s="283" t="s">
        <v>134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30000</v>
      </c>
      <c r="C29" s="282"/>
      <c r="D29" s="309" t="s">
        <v>210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270000</v>
      </c>
      <c r="C31" s="282"/>
      <c r="D31" s="283" t="s">
        <v>194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6" t="s">
        <v>185</v>
      </c>
      <c r="B33" s="317">
        <v>35960</v>
      </c>
      <c r="C33" s="318"/>
      <c r="D33" s="319" t="s">
        <v>176</v>
      </c>
      <c r="E33" s="320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54"/>
      <c r="B34" s="355"/>
      <c r="C34" s="355"/>
      <c r="D34" s="355"/>
      <c r="E34" s="35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E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1:B32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2022-05-26T14:51:28Z</dcterms:modified>
</cp:coreProperties>
</file>