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07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9" l="1"/>
  <c r="G13" i="19"/>
  <c r="G10" i="19"/>
  <c r="E9" i="14" l="1"/>
  <c r="A4" i="21" l="1"/>
  <c r="L30" i="10" l="1"/>
  <c r="Q8" i="10" l="1"/>
  <c r="B11" i="10" l="1"/>
  <c r="C73" i="19"/>
  <c r="B17" i="10" l="1"/>
  <c r="G37" i="19"/>
  <c r="K25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<sst xmlns="http://schemas.openxmlformats.org/spreadsheetml/2006/main" count="428" uniqueCount="246">
  <si>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</si>
  <si>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</si>
  <si>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</si>
  <si>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</si>
  <si>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</si>
  <si>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</si>
  <si>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</si>
  <si>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</si>
  <si>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</si>
  <si>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</si>
  <si>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</si>
  <si>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</si>
  <si>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</si>
  <si>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</si>
  <si>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</si>
  <si>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</si>
  <si>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</si>
  <si>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</si>
  <si>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</si>
  <si>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</si>
  <si>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</si>
  <si>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</si>
  <si>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</si>
  <si>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</si>
  <si>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</si>
  <si>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</si>
  <si>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</si>
  <si>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</si>
  <si>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</si>
  <si>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</si>
  <si>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</si>
  <si>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</si>
  <si>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</si>
  <si>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</si>
  <si>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</si>
  <si>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</si>
  <si>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</si>
  <si>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</si>
  <si>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</si>
  <si>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</si>
  <si>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</si>
  <si>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</si>
  <si>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</si>
  <si>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</si>
  <si>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</si>
  <si>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</si>
  <si>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</si>
  <si>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</si>
  <si>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</si>
  <si>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</si>
  <si>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</si>
  <si>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</si>
  <si>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</si>
  <si>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</si>
  <si>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</si>
  <si>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</si>
  <si>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</si>
  <si>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</si>
  <si>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</si>
  <si>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</si>
  <si>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</si>
  <si>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</si>
  <si>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</si>
  <si>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</si>
  <si>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</si>
  <si>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</si>
  <si>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</si>
  <si>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</si>
  <si>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</si>
  <si>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</si>
  <si>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</si>
  <si>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</si>
  <si>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</si>
  <si>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</si>
  <si>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</si>
  <si>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</si>
  <si>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</si>
  <si>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</si>
  <si>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</si>
  <si>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</si>
  <si>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</si>
  <si>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</si>
  <si>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</si>
  <si>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</si>
  <si>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</si>
  <si>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</si>
  <si>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</si>
  <si>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</si>
  <si>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</si>
  <si>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</si>
  <si>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</si>
  <si>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</si>
  <si>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</si>
  <si>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</si>
  <si>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</si>
  <si>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</si>
  <si>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</si>
  <si>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</si>
  <si>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</si>
  <si>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</si>
  <si>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</si>
  <si>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</si>
  <si>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</si>
  <si>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</si>
  <si>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</si>
  <si>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</si>
  <si>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</si>
  <si>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</si>
  <si>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</si>
  <si>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</si>
  <si>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</si>
  <si>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</si>
  <si>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</si>
  <si>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</si>
  <si>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</si>
  <si>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</si>
  <si>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</si>
  <si>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</si>
  <si>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</si>
  <si>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</si>
  <si>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</si>
  <si>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</si>
  <si>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</si>
  <si>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</si>
  <si>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</si>
  <si>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</si>
  <si>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</si>
  <si>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</si>
  <si>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</si>
  <si>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</si>
  <si>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</si>
  <si>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</si>
  <si>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</si>
  <si>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</si>
  <si>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</si>
  <si>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</si>
  <si>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</si>
  <si>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</si>
  <si>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</si>
  <si>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</si>
  <si>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</si>
  <si>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</si>
  <si>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</si>
  <si>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</si>
  <si>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</si>
  <si>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</si>
  <si>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</si>
  <si>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</si>
  <si>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</si>
  <si>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</si>
  <si>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</si>
  <si>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</si>
  <si>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</si>
  <si>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</si>
  <si>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</si>
  <si>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</si>
  <si>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</si>
  <si>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</si>
  <si>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</si>
  <si>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</si>
  <si>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</si>
  <si>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</si>
  <si>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</si>
  <si>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</si>
  <si>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</si>
  <si>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</si>
  <si>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</si>
  <si>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</si>
  <si>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</si>
  <si>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</si>
  <si>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</si>
  <si>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02.07.2022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</si>
  <si>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</si>
  <si>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</si>
  <si>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</si>
  <si>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</si>
  <si>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</si>
  <si>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</si>
  <si>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</si>
  <si>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</si>
  <si>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</si>
  <si>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</si>
  <si>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</si>
  <si>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</si>
  <si>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</si>
  <si>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</si>
  <si>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</si>
  <si>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</si>
  <si>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</si>
  <si>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</si>
  <si>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</si>
  <si>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</si>
  <si>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</si>
  <si>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</si>
  <si>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</si>
  <si>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</si>
  <si>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</si>
  <si>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</si>
  <si>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</si>
  <si>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</si>
  <si>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</si>
  <si>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14.07.2022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</si>
  <si>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</si>
  <si>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</si>
  <si>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</si>
  <si>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</si>
  <si>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</si>
  <si>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</si>
  <si>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</si>
  <si>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</si>
  <si>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</si>
  <si>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</si>
  <si>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</si>
  <si>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</si>
  <si>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</si>
  <si>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</si>
  <si>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</si>
  <si>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</si>
  <si>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</si>
  <si>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</si>
  <si>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</si>
  <si>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</si>
  <si>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</si>
  <si>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</si>
  <si>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</si>
  <si>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</si>
  <si>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</si>
  <si>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</si>
  <si>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</si>
  <si>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</si>
  <si>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</si>
  <si>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</si>
  <si>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</si>
  <si>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</si>
  <si>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</si>
  <si>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</si>
  <si>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</si>
  <si>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</si>
  <si>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</si>
  <si>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</si>
  <si>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Date:07.08.2022</t>
  </si>
  <si>
    <t>SAMSUNG Balance(+)</t>
  </si>
  <si>
    <t>Bank</t>
  </si>
  <si>
    <t>July Promo+Cash Back company given</t>
  </si>
  <si>
    <t>L=RK Mobile King</t>
  </si>
  <si>
    <t>D=Mum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</si>
</sst>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5"/>
      <c r="B1" s="375"/>
      <c r="C1" s="375"/>
      <c r="D1" s="375"/>
      <c r="E1" s="375"/>
      <c r="F1" s="375"/>
    </row>
    <row r="2" spans="1:8" ht="20.25">
      <c r="A2" s="376"/>
      <c r="B2" s="373" t="s">
        <v>14</v>
      </c>
      <c r="C2" s="373"/>
      <c r="D2" s="373"/>
      <c r="E2" s="373"/>
    </row>
    <row r="3" spans="1:8" ht="16.5" customHeight="1">
      <c r="A3" s="376"/>
      <c r="B3" s="374" t="s">
        <v>42</v>
      </c>
      <c r="C3" s="374"/>
      <c r="D3" s="374"/>
      <c r="E3" s="374"/>
    </row>
    <row r="4" spans="1:8" ht="15.75" customHeight="1">
      <c r="A4" s="376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7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7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6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7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6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7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6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76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7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6" sqref="G16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75"/>
      <c r="B1" s="375"/>
      <c r="C1" s="375"/>
      <c r="D1" s="375"/>
      <c r="E1" s="375"/>
      <c r="F1" s="375"/>
    </row>
    <row r="2" spans="1:9" ht="20.25">
      <c r="A2" s="376"/>
      <c r="B2" s="373" t="s">
        <v>14</v>
      </c>
      <c r="C2" s="373"/>
      <c r="D2" s="373"/>
      <c r="E2" s="373"/>
    </row>
    <row r="3" spans="1:9" ht="16.5" customHeight="1">
      <c r="A3" s="376"/>
      <c r="B3" s="374" t="s">
        <v>219</v>
      </c>
      <c r="C3" s="374"/>
      <c r="D3" s="374"/>
      <c r="E3" s="374"/>
    </row>
    <row r="4" spans="1:9" ht="15.75" customHeight="1">
      <c r="A4" s="376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76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76"/>
      <c r="B6" s="26" t="s">
        <v>220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76"/>
      <c r="B7" s="26" t="s">
        <v>224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76"/>
      <c r="B8" s="26" t="s">
        <v>230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76"/>
      <c r="B9" s="26" t="s">
        <v>234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76"/>
      <c r="B10" s="26" t="s">
        <v>238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76"/>
      <c r="B11" s="26" t="s">
        <v>239</v>
      </c>
      <c r="C11" s="226">
        <v>100000</v>
      </c>
      <c r="D11" s="226">
        <v>100000</v>
      </c>
      <c r="E11" s="227">
        <f t="shared" si="0"/>
        <v>0</v>
      </c>
      <c r="F11" s="2"/>
      <c r="G11" s="2"/>
      <c r="H11" s="21"/>
      <c r="I11" s="21"/>
    </row>
    <row r="12" spans="1:9">
      <c r="A12" s="376"/>
      <c r="B12" s="26"/>
      <c r="C12" s="226"/>
      <c r="D12" s="226"/>
      <c r="E12" s="227">
        <f t="shared" si="0"/>
        <v>0</v>
      </c>
      <c r="F12" s="29"/>
      <c r="G12" s="2"/>
      <c r="H12" s="21"/>
      <c r="I12" s="21"/>
    </row>
    <row r="13" spans="1:9">
      <c r="A13" s="376"/>
      <c r="B13" s="26"/>
      <c r="C13" s="226"/>
      <c r="D13" s="226"/>
      <c r="E13" s="227">
        <f t="shared" si="0"/>
        <v>0</v>
      </c>
      <c r="F13" s="29"/>
      <c r="G13" s="30"/>
      <c r="H13" s="21"/>
      <c r="I13" s="21"/>
    </row>
    <row r="14" spans="1:9">
      <c r="A14" s="376"/>
      <c r="B14" s="26"/>
      <c r="C14" s="226"/>
      <c r="D14" s="226"/>
      <c r="E14" s="227">
        <f t="shared" si="0"/>
        <v>0</v>
      </c>
      <c r="F14" s="29"/>
      <c r="G14" s="2"/>
      <c r="H14" s="21"/>
      <c r="I14" s="21"/>
    </row>
    <row r="15" spans="1:9">
      <c r="A15" s="376"/>
      <c r="B15" s="26"/>
      <c r="C15" s="226"/>
      <c r="D15" s="226"/>
      <c r="E15" s="227">
        <f t="shared" si="0"/>
        <v>0</v>
      </c>
      <c r="F15" s="2"/>
      <c r="G15" s="11"/>
      <c r="H15" s="21"/>
      <c r="I15" s="21"/>
    </row>
    <row r="16" spans="1:9">
      <c r="A16" s="376"/>
      <c r="B16" s="26"/>
      <c r="C16" s="226"/>
      <c r="D16" s="226"/>
      <c r="E16" s="227">
        <f t="shared" si="0"/>
        <v>0</v>
      </c>
      <c r="F16" s="20"/>
      <c r="G16" s="2"/>
      <c r="H16" s="21"/>
      <c r="I16" s="21"/>
    </row>
    <row r="17" spans="1:9">
      <c r="A17" s="376"/>
      <c r="B17" s="26"/>
      <c r="C17" s="226"/>
      <c r="D17" s="226"/>
      <c r="E17" s="227">
        <f t="shared" si="0"/>
        <v>0</v>
      </c>
      <c r="F17" s="29"/>
      <c r="G17" s="2"/>
      <c r="H17" s="21"/>
      <c r="I17" s="21"/>
    </row>
    <row r="18" spans="1:9">
      <c r="A18" s="376"/>
      <c r="B18" s="26"/>
      <c r="C18" s="226"/>
      <c r="D18" s="226"/>
      <c r="E18" s="227">
        <f>E17+C18-D18</f>
        <v>0</v>
      </c>
      <c r="F18" s="29"/>
      <c r="G18" s="2"/>
      <c r="H18" s="21"/>
      <c r="I18" s="21"/>
    </row>
    <row r="19" spans="1:9" ht="12.75" customHeight="1">
      <c r="A19" s="376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76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76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76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76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76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76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76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76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76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76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76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76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76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76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76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76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76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76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76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76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76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76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76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76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76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76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76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76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76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76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76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76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76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76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76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76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76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76"/>
      <c r="B57" s="26"/>
      <c r="C57" s="226"/>
      <c r="D57" s="226"/>
      <c r="E57" s="227">
        <f t="shared" si="0"/>
        <v>0</v>
      </c>
      <c r="F57" s="2"/>
    </row>
    <row r="58" spans="1:9">
      <c r="A58" s="376"/>
      <c r="B58" s="26"/>
      <c r="C58" s="226"/>
      <c r="D58" s="226"/>
      <c r="E58" s="227">
        <f t="shared" si="0"/>
        <v>0</v>
      </c>
      <c r="F58" s="2"/>
    </row>
    <row r="59" spans="1:9">
      <c r="A59" s="376"/>
      <c r="B59" s="26"/>
      <c r="C59" s="226"/>
      <c r="D59" s="226"/>
      <c r="E59" s="227">
        <f t="shared" si="0"/>
        <v>0</v>
      </c>
      <c r="F59" s="2"/>
    </row>
    <row r="60" spans="1:9">
      <c r="A60" s="376"/>
      <c r="B60" s="26"/>
      <c r="C60" s="226"/>
      <c r="D60" s="226"/>
      <c r="E60" s="227">
        <f t="shared" si="0"/>
        <v>0</v>
      </c>
      <c r="F60" s="2"/>
    </row>
    <row r="61" spans="1:9">
      <c r="A61" s="376"/>
      <c r="B61" s="26"/>
      <c r="C61" s="226"/>
      <c r="D61" s="226"/>
      <c r="E61" s="227">
        <f t="shared" si="0"/>
        <v>0</v>
      </c>
      <c r="F61" s="2"/>
    </row>
    <row r="62" spans="1:9">
      <c r="A62" s="376"/>
      <c r="B62" s="26"/>
      <c r="C62" s="226"/>
      <c r="D62" s="226"/>
      <c r="E62" s="227">
        <f t="shared" si="0"/>
        <v>0</v>
      </c>
      <c r="F62" s="2"/>
    </row>
    <row r="63" spans="1:9">
      <c r="A63" s="376"/>
      <c r="B63" s="26"/>
      <c r="C63" s="226"/>
      <c r="D63" s="226"/>
      <c r="E63" s="227">
        <f t="shared" si="0"/>
        <v>0</v>
      </c>
      <c r="F63" s="2"/>
    </row>
    <row r="64" spans="1:9">
      <c r="A64" s="376"/>
      <c r="B64" s="26"/>
      <c r="C64" s="226"/>
      <c r="D64" s="226"/>
      <c r="E64" s="227">
        <f t="shared" si="0"/>
        <v>0</v>
      </c>
      <c r="F64" s="2"/>
    </row>
    <row r="65" spans="1:7">
      <c r="A65" s="376"/>
      <c r="B65" s="26"/>
      <c r="C65" s="226"/>
      <c r="D65" s="226"/>
      <c r="E65" s="227">
        <f t="shared" si="0"/>
        <v>0</v>
      </c>
      <c r="F65" s="2"/>
    </row>
    <row r="66" spans="1:7">
      <c r="A66" s="376"/>
      <c r="B66" s="26"/>
      <c r="C66" s="226"/>
      <c r="D66" s="226"/>
      <c r="E66" s="227">
        <f t="shared" si="0"/>
        <v>0</v>
      </c>
      <c r="F66" s="2"/>
    </row>
    <row r="67" spans="1:7">
      <c r="A67" s="376"/>
      <c r="B67" s="26"/>
      <c r="C67" s="226"/>
      <c r="D67" s="226"/>
      <c r="E67" s="227">
        <f t="shared" si="0"/>
        <v>0</v>
      </c>
      <c r="F67" s="2"/>
    </row>
    <row r="68" spans="1:7">
      <c r="A68" s="376"/>
      <c r="B68" s="26"/>
      <c r="C68" s="226"/>
      <c r="D68" s="226"/>
      <c r="E68" s="227">
        <f t="shared" si="0"/>
        <v>0</v>
      </c>
      <c r="F68" s="2"/>
    </row>
    <row r="69" spans="1:7">
      <c r="A69" s="376"/>
      <c r="B69" s="26"/>
      <c r="C69" s="226"/>
      <c r="D69" s="226"/>
      <c r="E69" s="227">
        <f t="shared" si="0"/>
        <v>0</v>
      </c>
      <c r="F69" s="2"/>
    </row>
    <row r="70" spans="1:7">
      <c r="A70" s="376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76"/>
      <c r="B71" s="26"/>
      <c r="C71" s="226"/>
      <c r="D71" s="226"/>
      <c r="E71" s="227">
        <f t="shared" si="1"/>
        <v>0</v>
      </c>
      <c r="F71" s="2"/>
    </row>
    <row r="72" spans="1:7">
      <c r="A72" s="376"/>
      <c r="B72" s="26"/>
      <c r="C72" s="226"/>
      <c r="D72" s="226"/>
      <c r="E72" s="227">
        <f t="shared" si="1"/>
        <v>0</v>
      </c>
      <c r="F72" s="2"/>
    </row>
    <row r="73" spans="1:7">
      <c r="A73" s="376"/>
      <c r="B73" s="26"/>
      <c r="C73" s="226"/>
      <c r="D73" s="226"/>
      <c r="E73" s="227">
        <f t="shared" si="1"/>
        <v>0</v>
      </c>
      <c r="F73" s="2"/>
    </row>
    <row r="74" spans="1:7">
      <c r="A74" s="376"/>
      <c r="B74" s="26"/>
      <c r="C74" s="226"/>
      <c r="D74" s="226"/>
      <c r="E74" s="227">
        <f t="shared" si="1"/>
        <v>0</v>
      </c>
      <c r="F74" s="2"/>
    </row>
    <row r="75" spans="1:7">
      <c r="A75" s="376"/>
      <c r="B75" s="26"/>
      <c r="C75" s="226"/>
      <c r="D75" s="226"/>
      <c r="E75" s="227">
        <f t="shared" si="1"/>
        <v>0</v>
      </c>
      <c r="F75" s="2"/>
    </row>
    <row r="76" spans="1:7">
      <c r="A76" s="376"/>
      <c r="B76" s="26"/>
      <c r="C76" s="226"/>
      <c r="D76" s="226"/>
      <c r="E76" s="227">
        <f t="shared" si="1"/>
        <v>0</v>
      </c>
      <c r="F76" s="2"/>
    </row>
    <row r="77" spans="1:7">
      <c r="A77" s="376"/>
      <c r="B77" s="26"/>
      <c r="C77" s="226"/>
      <c r="D77" s="226"/>
      <c r="E77" s="227">
        <f t="shared" si="1"/>
        <v>0</v>
      </c>
      <c r="F77" s="2"/>
    </row>
    <row r="78" spans="1:7">
      <c r="A78" s="376"/>
      <c r="B78" s="26"/>
      <c r="C78" s="226"/>
      <c r="D78" s="226"/>
      <c r="E78" s="227">
        <f t="shared" si="1"/>
        <v>0</v>
      </c>
      <c r="F78" s="2"/>
    </row>
    <row r="79" spans="1:7">
      <c r="A79" s="376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76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76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76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76"/>
      <c r="B83" s="31"/>
      <c r="C83" s="227">
        <f>SUM(C5:C72)</f>
        <v>100000</v>
      </c>
      <c r="D83" s="227">
        <f>SUM(D5:D77)</f>
        <v>100000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81" t="s">
        <v>14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</row>
    <row r="2" spans="1:24" s="60" customFormat="1" ht="18">
      <c r="A2" s="382" t="s">
        <v>62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</row>
    <row r="3" spans="1:24" s="61" customFormat="1" ht="16.5" thickBot="1">
      <c r="A3" s="383" t="s">
        <v>221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5"/>
      <c r="S3" s="45"/>
      <c r="T3" s="7"/>
      <c r="U3" s="7"/>
      <c r="V3" s="7"/>
      <c r="W3" s="7"/>
      <c r="X3" s="16"/>
    </row>
    <row r="4" spans="1:24" s="62" customFormat="1" ht="12.75" customHeight="1">
      <c r="A4" s="386" t="s">
        <v>27</v>
      </c>
      <c r="B4" s="388" t="s">
        <v>28</v>
      </c>
      <c r="C4" s="377" t="s">
        <v>29</v>
      </c>
      <c r="D4" s="377" t="s">
        <v>30</v>
      </c>
      <c r="E4" s="377" t="s">
        <v>31</v>
      </c>
      <c r="F4" s="377" t="s">
        <v>197</v>
      </c>
      <c r="G4" s="377" t="s">
        <v>32</v>
      </c>
      <c r="H4" s="377" t="s">
        <v>155</v>
      </c>
      <c r="I4" s="377" t="s">
        <v>154</v>
      </c>
      <c r="J4" s="377" t="s">
        <v>33</v>
      </c>
      <c r="K4" s="377" t="s">
        <v>34</v>
      </c>
      <c r="L4" s="377" t="s">
        <v>102</v>
      </c>
      <c r="M4" s="377" t="s">
        <v>194</v>
      </c>
      <c r="N4" s="377" t="s">
        <v>35</v>
      </c>
      <c r="O4" s="379" t="s">
        <v>111</v>
      </c>
      <c r="P4" s="390" t="s">
        <v>225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87"/>
      <c r="B5" s="389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80"/>
      <c r="P5" s="391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220</v>
      </c>
      <c r="B6" s="70"/>
      <c r="C6" s="70"/>
      <c r="D6" s="71">
        <v>2100</v>
      </c>
      <c r="E6" s="71"/>
      <c r="F6" s="71"/>
      <c r="G6" s="71"/>
      <c r="H6" s="71"/>
      <c r="I6" s="71"/>
      <c r="J6" s="72"/>
      <c r="K6" s="71"/>
      <c r="L6" s="71"/>
      <c r="M6" s="71"/>
      <c r="N6" s="106"/>
      <c r="O6" s="71"/>
      <c r="P6" s="73"/>
      <c r="Q6" s="74">
        <f t="shared" ref="Q6:Q36" si="0">SUM(B6:P6)</f>
        <v>2100</v>
      </c>
      <c r="R6" s="75"/>
      <c r="S6" s="76"/>
      <c r="T6" s="32"/>
      <c r="U6" s="5"/>
      <c r="V6" s="32"/>
      <c r="W6" s="5"/>
    </row>
    <row r="7" spans="1:24" s="13" customFormat="1">
      <c r="A7" s="69" t="s">
        <v>224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230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234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238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239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107"/>
      <c r="O12" s="78"/>
      <c r="P12" s="80"/>
      <c r="Q12" s="74">
        <f t="shared" si="0"/>
        <v>0</v>
      </c>
      <c r="R12" s="75"/>
      <c r="S12" s="32"/>
      <c r="T12" s="32"/>
      <c r="U12" s="5"/>
      <c r="V12" s="32"/>
      <c r="W12" s="5"/>
    </row>
    <row r="13" spans="1:24" s="13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78"/>
      <c r="L13" s="81"/>
      <c r="M13" s="78"/>
      <c r="N13" s="107"/>
      <c r="O13" s="78"/>
      <c r="P13" s="80"/>
      <c r="Q13" s="74">
        <f t="shared" si="0"/>
        <v>0</v>
      </c>
      <c r="R13" s="75"/>
      <c r="S13" s="76"/>
      <c r="T13" s="32"/>
      <c r="U13" s="32"/>
      <c r="V13" s="32"/>
      <c r="W13" s="32"/>
    </row>
    <row r="14" spans="1:24" s="13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78"/>
      <c r="L14" s="82"/>
      <c r="M14" s="78"/>
      <c r="N14" s="107"/>
      <c r="O14" s="78"/>
      <c r="P14" s="80"/>
      <c r="Q14" s="74">
        <f t="shared" si="0"/>
        <v>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1100</v>
      </c>
      <c r="C37" s="94">
        <f t="shared" ref="C37:P37" si="1">SUM(C6:C36)</f>
        <v>0</v>
      </c>
      <c r="D37" s="94">
        <f t="shared" si="1"/>
        <v>2360</v>
      </c>
      <c r="E37" s="94">
        <f t="shared" si="1"/>
        <v>0</v>
      </c>
      <c r="F37" s="94">
        <f t="shared" si="1"/>
        <v>0</v>
      </c>
      <c r="G37" s="94">
        <f>SUM(G6:G36)</f>
        <v>250</v>
      </c>
      <c r="H37" s="94">
        <f t="shared" si="1"/>
        <v>50</v>
      </c>
      <c r="I37" s="94">
        <f t="shared" si="1"/>
        <v>0</v>
      </c>
      <c r="J37" s="94">
        <f t="shared" si="1"/>
        <v>135</v>
      </c>
      <c r="K37" s="94">
        <f t="shared" si="1"/>
        <v>0</v>
      </c>
      <c r="L37" s="94">
        <f t="shared" si="1"/>
        <v>0</v>
      </c>
      <c r="M37" s="94">
        <f t="shared" si="1"/>
        <v>0</v>
      </c>
      <c r="N37" s="110">
        <f t="shared" si="1"/>
        <v>385</v>
      </c>
      <c r="O37" s="94">
        <f t="shared" si="1"/>
        <v>350</v>
      </c>
      <c r="P37" s="95">
        <f t="shared" si="1"/>
        <v>0</v>
      </c>
      <c r="Q37" s="96">
        <f>SUM(Q6:Q36)</f>
        <v>4630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4" zoomScale="130" zoomScaleNormal="130" workbookViewId="0">
      <selection activeCell="D72" sqref="D72:D73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397" t="s">
        <v>14</v>
      </c>
      <c r="B1" s="398"/>
      <c r="C1" s="398"/>
      <c r="D1" s="398"/>
      <c r="E1" s="398"/>
      <c r="F1" s="399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00" t="s">
        <v>223</v>
      </c>
      <c r="B2" s="401"/>
      <c r="C2" s="401"/>
      <c r="D2" s="401"/>
      <c r="E2" s="401"/>
      <c r="F2" s="402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03" t="s">
        <v>61</v>
      </c>
      <c r="B3" s="404"/>
      <c r="C3" s="404"/>
      <c r="D3" s="404"/>
      <c r="E3" s="404"/>
      <c r="F3" s="405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8" t="s">
        <v>0</v>
      </c>
      <c r="B4" s="176" t="s">
        <v>15</v>
      </c>
      <c r="C4" s="339" t="s">
        <v>16</v>
      </c>
      <c r="D4" s="176" t="s">
        <v>17</v>
      </c>
      <c r="E4" s="176" t="s">
        <v>18</v>
      </c>
      <c r="F4" s="34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6" t="s">
        <v>220</v>
      </c>
      <c r="B5" s="337">
        <v>30188</v>
      </c>
      <c r="C5" s="183">
        <v>1091665</v>
      </c>
      <c r="D5" s="337">
        <v>2100</v>
      </c>
      <c r="E5" s="337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224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230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234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3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238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239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/>
      <c r="B11" s="44"/>
      <c r="C11" s="47"/>
      <c r="D11" s="44"/>
      <c r="E11" s="44">
        <f t="shared" si="0"/>
        <v>0</v>
      </c>
      <c r="F11" s="33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/>
      <c r="B12" s="44"/>
      <c r="C12" s="47"/>
      <c r="D12" s="44"/>
      <c r="E12" s="44">
        <f t="shared" si="0"/>
        <v>0</v>
      </c>
      <c r="F12" s="33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/>
      <c r="B13" s="44"/>
      <c r="C13" s="47"/>
      <c r="D13" s="44"/>
      <c r="E13" s="44">
        <f t="shared" si="0"/>
        <v>0</v>
      </c>
      <c r="F13" s="33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3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3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3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3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3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1065733</v>
      </c>
      <c r="C33" s="231">
        <f>SUM(C5:C32)</f>
        <v>2027017</v>
      </c>
      <c r="D33" s="230">
        <f>SUM(D5:D32)</f>
        <v>5050</v>
      </c>
      <c r="E33" s="230">
        <f>SUM(E5:E32)</f>
        <v>2032067</v>
      </c>
      <c r="F33" s="230">
        <f>B33-E33</f>
        <v>-966334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394" t="s">
        <v>19</v>
      </c>
      <c r="C35" s="394"/>
      <c r="D35" s="394"/>
      <c r="E35" s="394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4000</v>
      </c>
      <c r="E38" s="167" t="s">
        <v>186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169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234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218</v>
      </c>
      <c r="D41" s="197">
        <v>6230</v>
      </c>
      <c r="E41" s="168" t="s">
        <v>217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9" t="s">
        <v>198</v>
      </c>
      <c r="B42" s="350" t="s">
        <v>199</v>
      </c>
      <c r="C42" s="351" t="s">
        <v>200</v>
      </c>
      <c r="D42" s="352">
        <v>8000</v>
      </c>
      <c r="E42" s="353" t="s">
        <v>203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/>
      <c r="B43" s="112"/>
      <c r="C43" s="111"/>
      <c r="D43" s="197"/>
      <c r="E43" s="167"/>
      <c r="F43" s="125"/>
      <c r="G43" s="395"/>
      <c r="H43" s="395"/>
      <c r="I43" s="395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62" t="s">
        <v>106</v>
      </c>
      <c r="C46" s="284"/>
      <c r="D46" s="363">
        <v>89100</v>
      </c>
      <c r="E46" s="285" t="s">
        <v>188</v>
      </c>
      <c r="F46" s="122"/>
      <c r="G46" s="181" t="s">
        <v>67</v>
      </c>
      <c r="H46" s="182"/>
      <c r="I46" s="183">
        <v>30000</v>
      </c>
      <c r="J46" s="119" t="s">
        <v>202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131173</v>
      </c>
      <c r="E47" s="289" t="s">
        <v>239</v>
      </c>
      <c r="F47" s="123"/>
      <c r="G47" s="178" t="s">
        <v>106</v>
      </c>
      <c r="H47" s="50"/>
      <c r="I47" s="47">
        <v>89100</v>
      </c>
      <c r="J47" s="47" t="s">
        <v>188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227</v>
      </c>
      <c r="B48" s="291" t="s">
        <v>228</v>
      </c>
      <c r="C48" s="287"/>
      <c r="D48" s="288">
        <v>81566</v>
      </c>
      <c r="E48" s="289" t="s">
        <v>224</v>
      </c>
      <c r="F48" s="123"/>
      <c r="G48" s="178" t="s">
        <v>77</v>
      </c>
      <c r="H48" s="50"/>
      <c r="I48" s="47">
        <v>223715</v>
      </c>
      <c r="J48" s="162" t="s">
        <v>217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227</v>
      </c>
      <c r="B49" s="290" t="s">
        <v>70</v>
      </c>
      <c r="C49" s="287"/>
      <c r="D49" s="288">
        <v>95000</v>
      </c>
      <c r="E49" s="289" t="s">
        <v>239</v>
      </c>
      <c r="F49" s="123"/>
      <c r="G49" s="178" t="s">
        <v>208</v>
      </c>
      <c r="H49" s="50"/>
      <c r="I49" s="47">
        <v>20900</v>
      </c>
      <c r="J49" s="162" t="s">
        <v>207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304919</v>
      </c>
      <c r="E50" s="289" t="s">
        <v>224</v>
      </c>
      <c r="F50" s="123"/>
      <c r="G50" s="166" t="s">
        <v>70</v>
      </c>
      <c r="H50" s="51"/>
      <c r="I50" s="160">
        <v>135000</v>
      </c>
      <c r="J50" s="161" t="s">
        <v>206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235</v>
      </c>
      <c r="C51" s="287"/>
      <c r="D51" s="288">
        <v>161693</v>
      </c>
      <c r="E51" s="289" t="s">
        <v>234</v>
      </c>
      <c r="F51" s="123"/>
      <c r="G51" s="178" t="s">
        <v>83</v>
      </c>
      <c r="H51" s="50"/>
      <c r="I51" s="47">
        <v>338280</v>
      </c>
      <c r="J51" s="162" t="s">
        <v>216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/>
      <c r="B52" s="291"/>
      <c r="C52" s="287"/>
      <c r="D52" s="288"/>
      <c r="E52" s="292"/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150000</v>
      </c>
      <c r="E57" s="272" t="s">
        <v>224</v>
      </c>
      <c r="F57" s="123"/>
      <c r="G57" s="178" t="s">
        <v>75</v>
      </c>
      <c r="H57" s="50"/>
      <c r="I57" s="47">
        <v>300000</v>
      </c>
      <c r="J57" s="162" t="s">
        <v>217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174</v>
      </c>
      <c r="C58" s="270"/>
      <c r="D58" s="271">
        <v>230000</v>
      </c>
      <c r="E58" s="273" t="s">
        <v>239</v>
      </c>
      <c r="F58" s="123"/>
      <c r="G58" s="178" t="s">
        <v>84</v>
      </c>
      <c r="H58" s="50"/>
      <c r="I58" s="47">
        <v>40000</v>
      </c>
      <c r="J58" s="162" t="s">
        <v>217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/>
      <c r="B59" s="269"/>
      <c r="C59" s="270"/>
      <c r="D59" s="271"/>
      <c r="E59" s="273"/>
      <c r="F59" s="123"/>
      <c r="G59" s="178" t="s">
        <v>118</v>
      </c>
      <c r="H59" s="50"/>
      <c r="I59" s="47">
        <v>95000</v>
      </c>
      <c r="J59" s="162" t="s">
        <v>217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/>
      <c r="B60" s="275"/>
      <c r="C60" s="270"/>
      <c r="D60" s="271"/>
      <c r="E60" s="272"/>
      <c r="F60" s="123"/>
      <c r="G60" s="166" t="s">
        <v>80</v>
      </c>
      <c r="H60" s="51"/>
      <c r="I60" s="160">
        <v>40000</v>
      </c>
      <c r="J60" s="161" t="s">
        <v>204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/>
      <c r="B61" s="274"/>
      <c r="C61" s="270"/>
      <c r="D61" s="271"/>
      <c r="E61" s="272"/>
      <c r="F61" s="125"/>
      <c r="G61" s="178" t="s">
        <v>94</v>
      </c>
      <c r="H61" s="50"/>
      <c r="I61" s="47">
        <v>350680</v>
      </c>
      <c r="J61" s="162" t="s">
        <v>217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174</v>
      </c>
      <c r="H62" s="50"/>
      <c r="I62" s="47">
        <v>300000</v>
      </c>
      <c r="J62" s="163" t="s">
        <v>173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5">
        <v>196500</v>
      </c>
      <c r="E68" s="267" t="s">
        <v>238</v>
      </c>
      <c r="F68" s="123"/>
      <c r="G68" s="178" t="s">
        <v>69</v>
      </c>
      <c r="H68" s="50"/>
      <c r="I68" s="47">
        <v>331480</v>
      </c>
      <c r="J68" s="47" t="s">
        <v>207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5">
        <v>274240</v>
      </c>
      <c r="E69" s="267" t="s">
        <v>220</v>
      </c>
      <c r="F69" s="55"/>
      <c r="G69" s="178" t="s">
        <v>66</v>
      </c>
      <c r="H69" s="50"/>
      <c r="I69" s="47">
        <v>259160</v>
      </c>
      <c r="J69" s="111" t="s">
        <v>217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5">
        <v>353966</v>
      </c>
      <c r="E70" s="267" t="s">
        <v>238</v>
      </c>
      <c r="F70" s="300"/>
      <c r="G70" s="166" t="s">
        <v>78</v>
      </c>
      <c r="H70" s="51"/>
      <c r="I70" s="160">
        <v>327740</v>
      </c>
      <c r="J70" s="161" t="s">
        <v>217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5">
        <v>45185</v>
      </c>
      <c r="E71" s="276" t="s">
        <v>220</v>
      </c>
      <c r="F71" s="300"/>
      <c r="G71" s="306" t="s">
        <v>105</v>
      </c>
      <c r="H71" s="53"/>
      <c r="I71" s="47">
        <v>40080</v>
      </c>
      <c r="J71" s="111" t="s">
        <v>195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5">
        <v>189815</v>
      </c>
      <c r="E72" s="266" t="s">
        <v>239</v>
      </c>
      <c r="F72" s="125"/>
      <c r="G72" s="166" t="s">
        <v>101</v>
      </c>
      <c r="H72" s="51"/>
      <c r="I72" s="160">
        <v>291330</v>
      </c>
      <c r="J72" s="161" t="s">
        <v>216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5">
        <v>179464</v>
      </c>
      <c r="E73" s="267" t="s">
        <v>239</v>
      </c>
      <c r="F73" s="125"/>
      <c r="G73" s="178" t="s">
        <v>82</v>
      </c>
      <c r="H73" s="50"/>
      <c r="I73" s="47">
        <v>227650</v>
      </c>
      <c r="J73" s="162" t="s">
        <v>217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/>
      <c r="B74" s="263"/>
      <c r="C74" s="264"/>
      <c r="D74" s="265"/>
      <c r="E74" s="267"/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/>
      <c r="B75" s="263"/>
      <c r="C75" s="264"/>
      <c r="D75" s="265"/>
      <c r="E75" s="267"/>
      <c r="F75" s="300"/>
      <c r="G75" s="178" t="s">
        <v>120</v>
      </c>
      <c r="H75" s="50" t="s">
        <v>121</v>
      </c>
      <c r="I75" s="47">
        <v>4000</v>
      </c>
      <c r="J75" s="111" t="s">
        <v>186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169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186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211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218</v>
      </c>
      <c r="I79" s="47">
        <v>6230</v>
      </c>
      <c r="J79" s="162" t="s">
        <v>217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199</v>
      </c>
      <c r="H80" s="50" t="s">
        <v>200</v>
      </c>
      <c r="I80" s="47">
        <v>8000</v>
      </c>
      <c r="J80" s="162" t="s">
        <v>203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209</v>
      </c>
      <c r="H81" s="50" t="s">
        <v>210</v>
      </c>
      <c r="I81" s="47">
        <v>2000</v>
      </c>
      <c r="J81" s="162" t="s">
        <v>207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392" t="s">
        <v>25</v>
      </c>
      <c r="B119" s="393"/>
      <c r="C119" s="396"/>
      <c r="D119" s="201">
        <f>SUM(D37:D118)</f>
        <v>2564951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392" t="s">
        <v>26</v>
      </c>
      <c r="B121" s="393"/>
      <c r="C121" s="393"/>
      <c r="D121" s="201">
        <f>D119+L121</f>
        <v>2564951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3"/>
  <sheetViews>
    <sheetView tabSelected="1" topLeftCell="A5" zoomScaleNormal="100" workbookViewId="0">
      <selection activeCell="G20" sqref="G20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06" t="s">
        <v>85</v>
      </c>
      <c r="B1" s="407"/>
      <c r="C1" s="407"/>
      <c r="D1" s="407"/>
      <c r="E1" s="408"/>
      <c r="F1" s="5"/>
      <c r="G1" s="5"/>
      <c r="H1" s="5"/>
      <c r="I1" s="421"/>
      <c r="J1" s="421"/>
      <c r="K1" s="421"/>
    </row>
    <row r="2" spans="1:18" ht="20.25">
      <c r="A2" s="415" t="s">
        <v>60</v>
      </c>
      <c r="B2" s="416"/>
      <c r="C2" s="416"/>
      <c r="D2" s="416"/>
      <c r="E2" s="417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09" t="s">
        <v>240</v>
      </c>
      <c r="B3" s="410"/>
      <c r="C3" s="410"/>
      <c r="D3" s="410"/>
      <c r="E3" s="411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18" t="s">
        <v>63</v>
      </c>
      <c r="B4" s="419"/>
      <c r="C4" s="419"/>
      <c r="D4" s="419"/>
      <c r="E4" s="420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10707338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7">
        <v>40500</v>
      </c>
      <c r="R5" s="357" t="s">
        <v>213</v>
      </c>
    </row>
    <row r="6" spans="1:18" ht="21.75">
      <c r="A6" s="239" t="s">
        <v>6</v>
      </c>
      <c r="B6" s="223">
        <v>23787</v>
      </c>
      <c r="C6" s="39"/>
      <c r="D6" s="37" t="s">
        <v>242</v>
      </c>
      <c r="E6" s="240">
        <v>100000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7">
        <v>35000</v>
      </c>
      <c r="R6" s="357" t="s">
        <v>214</v>
      </c>
    </row>
    <row r="7" spans="1:18" ht="21.75">
      <c r="A7" s="241"/>
      <c r="B7" s="223"/>
      <c r="C7" s="39"/>
      <c r="D7" s="37" t="s">
        <v>64</v>
      </c>
      <c r="E7" s="240">
        <v>150316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7">
        <v>28100</v>
      </c>
      <c r="R7" s="357" t="s">
        <v>215</v>
      </c>
    </row>
    <row r="8" spans="1:18" ht="21.75">
      <c r="A8" s="239"/>
      <c r="B8" s="223"/>
      <c r="C8" s="37"/>
      <c r="D8" s="372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61">
        <f>SUM(Q5:Q7)</f>
        <v>103600</v>
      </c>
      <c r="R8" s="299" t="s">
        <v>4</v>
      </c>
    </row>
    <row r="9" spans="1:18" ht="23.25">
      <c r="A9" s="239" t="s">
        <v>81</v>
      </c>
      <c r="B9" s="223">
        <v>4630</v>
      </c>
      <c r="C9" s="38"/>
      <c r="D9" s="372" t="s">
        <v>11</v>
      </c>
      <c r="E9" s="257">
        <v>2564951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222</v>
      </c>
      <c r="B10" s="223">
        <v>0</v>
      </c>
      <c r="C10" s="38"/>
      <c r="D10" s="372" t="s">
        <v>241</v>
      </c>
      <c r="E10" s="354">
        <v>75985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19157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71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108510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59" t="s">
        <v>212</v>
      </c>
      <c r="B15" s="360">
        <v>1000000</v>
      </c>
      <c r="C15" s="38"/>
      <c r="D15" s="303" t="s">
        <v>191</v>
      </c>
      <c r="E15" s="304">
        <v>139890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 t="s">
        <v>205</v>
      </c>
      <c r="E16" s="259">
        <v>18690</v>
      </c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B5+B13+B15</f>
        <v>14000000</v>
      </c>
      <c r="C17" s="38"/>
      <c r="D17" s="38" t="s">
        <v>7</v>
      </c>
      <c r="E17" s="242">
        <f>SUM(E5:E16)</f>
        <v>14000000</v>
      </c>
      <c r="F17" s="5"/>
      <c r="G17" s="105">
        <f>B17-E17</f>
        <v>0</v>
      </c>
      <c r="H17" s="279"/>
      <c r="I17" s="422" t="s">
        <v>135</v>
      </c>
      <c r="J17" s="422"/>
      <c r="K17" s="422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23" t="s">
        <v>96</v>
      </c>
      <c r="J18" s="423"/>
      <c r="K18" s="42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2" t="s">
        <v>13</v>
      </c>
      <c r="B19" s="413"/>
      <c r="C19" s="413"/>
      <c r="D19" s="413"/>
      <c r="E19" s="414"/>
      <c r="F19" s="5"/>
      <c r="G19" s="8"/>
      <c r="H19" s="8"/>
      <c r="I19" s="432" t="s">
        <v>163</v>
      </c>
      <c r="J19" s="432"/>
      <c r="K19" s="43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1" t="s">
        <v>183</v>
      </c>
      <c r="B20" s="343">
        <v>150000</v>
      </c>
      <c r="C20" s="246"/>
      <c r="D20" s="260" t="s">
        <v>178</v>
      </c>
      <c r="E20" s="261">
        <v>353966</v>
      </c>
      <c r="F20" s="5"/>
      <c r="G20" s="16"/>
      <c r="H20" s="16"/>
      <c r="I20" s="424" t="s">
        <v>139</v>
      </c>
      <c r="J20" s="424"/>
      <c r="K20" s="42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245</v>
      </c>
      <c r="B21" s="113">
        <v>131173</v>
      </c>
      <c r="C21" s="37"/>
      <c r="D21" s="235" t="s">
        <v>177</v>
      </c>
      <c r="E21" s="244">
        <v>274240</v>
      </c>
      <c r="G21" s="17"/>
      <c r="H21" s="17"/>
      <c r="I21" s="425" t="s">
        <v>162</v>
      </c>
      <c r="J21" s="426"/>
      <c r="K21" s="42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2" t="s">
        <v>185</v>
      </c>
      <c r="B22" s="344">
        <v>89100</v>
      </c>
      <c r="C22" s="37"/>
      <c r="D22" s="235" t="s">
        <v>176</v>
      </c>
      <c r="E22" s="244">
        <v>196500</v>
      </c>
      <c r="I22" s="432" t="s">
        <v>167</v>
      </c>
      <c r="J22" s="432"/>
      <c r="K22" s="432"/>
      <c r="L22" s="348">
        <v>20000</v>
      </c>
      <c r="M22" s="348"/>
      <c r="N22" s="7"/>
      <c r="O22" s="7"/>
      <c r="P22" s="7"/>
      <c r="Q22" s="7"/>
      <c r="R22" s="7"/>
    </row>
    <row r="23" spans="1:18" ht="21.75" customHeight="1">
      <c r="A23" s="245" t="s">
        <v>229</v>
      </c>
      <c r="B23" s="113">
        <v>81566</v>
      </c>
      <c r="C23" s="37"/>
      <c r="D23" s="235" t="s">
        <v>180</v>
      </c>
      <c r="E23" s="244">
        <v>189815</v>
      </c>
      <c r="I23" s="428" t="s">
        <v>193</v>
      </c>
      <c r="J23" s="429"/>
      <c r="K23" s="430"/>
      <c r="L23" s="348">
        <v>40000</v>
      </c>
      <c r="M23" s="348"/>
      <c r="N23" s="7"/>
      <c r="O23" s="7"/>
      <c r="P23" s="7"/>
      <c r="Q23" s="7"/>
      <c r="R23" s="7"/>
    </row>
    <row r="24" spans="1:18" ht="21.75" customHeight="1">
      <c r="A24" s="245" t="s">
        <v>244</v>
      </c>
      <c r="B24" s="113">
        <v>95000</v>
      </c>
      <c r="C24" s="37"/>
      <c r="D24" s="301" t="s">
        <v>181</v>
      </c>
      <c r="E24" s="302">
        <v>179464</v>
      </c>
      <c r="I24" s="432" t="s">
        <v>237</v>
      </c>
      <c r="J24" s="432"/>
      <c r="K24" s="432"/>
      <c r="L24" s="330">
        <v>30000</v>
      </c>
      <c r="M24" s="330"/>
      <c r="N24" s="7"/>
      <c r="O24" s="7"/>
      <c r="P24" s="7"/>
      <c r="Q24" s="7"/>
      <c r="R24" s="7"/>
    </row>
    <row r="25" spans="1:18" ht="21.75">
      <c r="A25" s="245" t="s">
        <v>184</v>
      </c>
      <c r="B25" s="113">
        <v>304919</v>
      </c>
      <c r="C25" s="114"/>
      <c r="D25" s="235" t="s">
        <v>179</v>
      </c>
      <c r="E25" s="244">
        <v>45185</v>
      </c>
      <c r="I25" s="422" t="s">
        <v>168</v>
      </c>
      <c r="J25" s="422"/>
      <c r="K25" s="422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6" t="s">
        <v>236</v>
      </c>
      <c r="B26" s="367">
        <v>161693</v>
      </c>
      <c r="C26" s="368"/>
      <c r="D26" s="369" t="s">
        <v>182</v>
      </c>
      <c r="E26" s="370">
        <v>20000</v>
      </c>
      <c r="N26" s="7"/>
      <c r="O26" s="7"/>
      <c r="P26" s="7"/>
      <c r="Q26" s="7"/>
      <c r="R26" s="7"/>
    </row>
    <row r="27" spans="1:18" ht="20.100000000000001" customHeight="1" thickBot="1">
      <c r="A27" s="440" t="s">
        <v>170</v>
      </c>
      <c r="B27" s="441">
        <v>44100</v>
      </c>
      <c r="C27" s="442"/>
      <c r="D27" s="443" t="s">
        <v>175</v>
      </c>
      <c r="E27" s="444">
        <v>230000</v>
      </c>
      <c r="I27" s="431" t="s">
        <v>157</v>
      </c>
      <c r="J27" s="424"/>
      <c r="K27" s="424"/>
      <c r="L27" s="358">
        <v>47500</v>
      </c>
      <c r="M27" s="358" t="s">
        <v>158</v>
      </c>
    </row>
    <row r="28" spans="1:18" ht="20.100000000000001" customHeight="1">
      <c r="I28" s="431" t="s">
        <v>157</v>
      </c>
      <c r="J28" s="424"/>
      <c r="K28" s="424"/>
      <c r="L28" s="358">
        <v>50000</v>
      </c>
      <c r="M28" s="358" t="s">
        <v>159</v>
      </c>
      <c r="N28" s="7"/>
      <c r="O28" s="7"/>
      <c r="P28" s="7"/>
      <c r="Q28" s="7"/>
      <c r="R28" s="7"/>
    </row>
    <row r="29" spans="1:18" ht="20.100000000000001" customHeight="1">
      <c r="E29" s="14"/>
      <c r="I29" s="428"/>
      <c r="J29" s="429"/>
      <c r="K29" s="430"/>
      <c r="L29" s="358"/>
      <c r="M29" s="358"/>
      <c r="N29" s="7"/>
      <c r="O29" s="7"/>
      <c r="P29" s="7"/>
      <c r="Q29" s="7"/>
      <c r="R29" s="7"/>
    </row>
    <row r="30" spans="1:18" ht="20.100000000000001" customHeight="1">
      <c r="I30" s="422" t="s">
        <v>97</v>
      </c>
      <c r="J30" s="422"/>
      <c r="K30" s="422"/>
      <c r="L30" s="356" t="e">
        <f>#REF!-#REF!-L27-L28-L29</f>
        <v>#REF!</v>
      </c>
      <c r="M30" s="356"/>
      <c r="N30" s="7"/>
      <c r="O30" s="7"/>
      <c r="P30" s="7"/>
      <c r="Q30" s="7"/>
      <c r="R30" s="7"/>
    </row>
    <row r="31" spans="1:18"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</sheetData>
  <mergeCells count="19">
    <mergeCell ref="I30:K30"/>
    <mergeCell ref="I29:K29"/>
    <mergeCell ref="I25:K25"/>
    <mergeCell ref="I28:K28"/>
    <mergeCell ref="I19:K19"/>
    <mergeCell ref="I22:K22"/>
    <mergeCell ref="I23:K23"/>
    <mergeCell ref="I24:K24"/>
    <mergeCell ref="I27:K27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33" t="s">
        <v>150</v>
      </c>
      <c r="B1" s="434"/>
      <c r="C1" s="248">
        <f>C73+G13</f>
        <v>108510</v>
      </c>
      <c r="D1" s="252"/>
      <c r="E1" s="251"/>
    </row>
    <row r="2" spans="1:12" ht="15">
      <c r="A2" s="251"/>
      <c r="B2" s="251"/>
      <c r="C2" s="251"/>
      <c r="D2" s="251"/>
      <c r="E2" s="251"/>
      <c r="F2" s="345" t="s">
        <v>196</v>
      </c>
      <c r="G2" s="346">
        <v>6000</v>
      </c>
      <c r="H2" s="347" t="s">
        <v>195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5" t="s">
        <v>187</v>
      </c>
      <c r="G3" s="346">
        <v>6500</v>
      </c>
      <c r="H3" s="347" t="s">
        <v>195</v>
      </c>
      <c r="J3" s="437" t="s">
        <v>160</v>
      </c>
      <c r="K3" s="437"/>
      <c r="L3" s="437"/>
    </row>
    <row r="4" spans="1:12">
      <c r="A4" s="24" t="s">
        <v>224</v>
      </c>
      <c r="B4" s="24" t="s">
        <v>172</v>
      </c>
      <c r="C4" s="329">
        <v>4400</v>
      </c>
      <c r="D4" s="24"/>
      <c r="E4" s="60"/>
      <c r="F4" s="299" t="s">
        <v>233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230</v>
      </c>
      <c r="B5" s="24" t="s">
        <v>172</v>
      </c>
      <c r="C5" s="365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234</v>
      </c>
      <c r="B6" s="24" t="s">
        <v>172</v>
      </c>
      <c r="C6" s="364">
        <v>8400</v>
      </c>
      <c r="D6" s="24"/>
      <c r="E6" s="60"/>
      <c r="F6" s="324" t="s">
        <v>226</v>
      </c>
      <c r="G6" s="325">
        <v>187100</v>
      </c>
      <c r="H6" s="323" t="s">
        <v>220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238</v>
      </c>
      <c r="B7" s="24" t="s">
        <v>172</v>
      </c>
      <c r="C7" s="364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238</v>
      </c>
      <c r="B8" s="24" t="s">
        <v>172</v>
      </c>
      <c r="C8" s="364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24"/>
      <c r="B9" s="24"/>
      <c r="C9" s="364"/>
      <c r="D9" s="24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/>
      <c r="B10" s="24"/>
      <c r="C10" s="364"/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/>
      <c r="B11" s="24"/>
      <c r="C11" s="364"/>
      <c r="D11" s="24"/>
      <c r="E11" s="60"/>
      <c r="F11" s="439" t="s">
        <v>243</v>
      </c>
      <c r="G11" s="330">
        <v>176500</v>
      </c>
      <c r="H11" s="439" t="s">
        <v>239</v>
      </c>
      <c r="J11" s="312" t="s">
        <v>123</v>
      </c>
      <c r="K11" s="313">
        <v>20500</v>
      </c>
      <c r="L11" s="312" t="s">
        <v>136</v>
      </c>
    </row>
    <row r="12" spans="1:12">
      <c r="A12" s="24"/>
      <c r="B12" s="24"/>
      <c r="C12" s="364"/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">
      <c r="A13" s="24"/>
      <c r="B13" s="24"/>
      <c r="C13" s="364"/>
      <c r="D13" s="24"/>
      <c r="E13" s="60"/>
      <c r="F13" s="326"/>
      <c r="G13" s="326">
        <f>G10-G11</f>
        <v>84710</v>
      </c>
      <c r="H13" s="326"/>
      <c r="J13" s="313" t="s">
        <v>140</v>
      </c>
      <c r="K13" s="313">
        <v>13500</v>
      </c>
      <c r="L13" s="313" t="s">
        <v>138</v>
      </c>
    </row>
    <row r="14" spans="1:12">
      <c r="A14" s="24"/>
      <c r="B14" s="24"/>
      <c r="C14" s="364"/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5">
      <c r="A15" s="24"/>
      <c r="B15" s="24"/>
      <c r="C15" s="364"/>
      <c r="D15" s="24"/>
      <c r="E15" s="60"/>
      <c r="F15" s="438" t="s">
        <v>166</v>
      </c>
      <c r="G15" s="438"/>
      <c r="H15" s="438"/>
      <c r="J15" s="313" t="s">
        <v>140</v>
      </c>
      <c r="K15" s="313">
        <v>34500</v>
      </c>
      <c r="L15" s="313" t="s">
        <v>141</v>
      </c>
    </row>
    <row r="16" spans="1:12">
      <c r="A16" s="24"/>
      <c r="B16" s="24"/>
      <c r="C16" s="364"/>
      <c r="D16" s="24"/>
      <c r="E16" s="60"/>
      <c r="F16" s="327" t="s">
        <v>124</v>
      </c>
      <c r="G16" s="328">
        <v>51600</v>
      </c>
      <c r="H16" s="327" t="s">
        <v>165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4"/>
      <c r="D17" s="24"/>
      <c r="E17" s="218"/>
      <c r="F17" s="330" t="s">
        <v>124</v>
      </c>
      <c r="G17" s="330">
        <v>78100</v>
      </c>
      <c r="H17" s="330" t="s">
        <v>169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4"/>
      <c r="D18" s="24"/>
      <c r="E18" s="218"/>
      <c r="F18" s="330" t="s">
        <v>123</v>
      </c>
      <c r="G18" s="330">
        <v>9300</v>
      </c>
      <c r="H18" s="330" t="s">
        <v>171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4"/>
      <c r="D19" s="24"/>
      <c r="E19" s="218"/>
      <c r="F19" s="330" t="s">
        <v>124</v>
      </c>
      <c r="G19" s="330">
        <v>7700</v>
      </c>
      <c r="H19" s="330" t="s">
        <v>171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4"/>
      <c r="D20" s="24"/>
      <c r="E20" s="218"/>
      <c r="F20" s="330" t="s">
        <v>124</v>
      </c>
      <c r="G20" s="330">
        <v>6000</v>
      </c>
      <c r="H20" s="330" t="s">
        <v>171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4"/>
      <c r="D21" s="24"/>
      <c r="E21" s="218"/>
      <c r="F21" s="330" t="s">
        <v>123</v>
      </c>
      <c r="G21" s="330">
        <v>3200</v>
      </c>
      <c r="H21" s="330" t="s">
        <v>186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4"/>
      <c r="D22" s="24"/>
      <c r="E22" s="218"/>
      <c r="F22" s="330" t="s">
        <v>124</v>
      </c>
      <c r="G22" s="330">
        <v>9900</v>
      </c>
      <c r="H22" s="330" t="s">
        <v>186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4"/>
      <c r="D23" s="24"/>
      <c r="E23" s="218"/>
      <c r="F23" s="330" t="s">
        <v>190</v>
      </c>
      <c r="G23" s="330">
        <v>20200</v>
      </c>
      <c r="H23" s="330" t="s">
        <v>186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4"/>
      <c r="D24" s="24"/>
      <c r="E24" s="218"/>
      <c r="F24" s="330" t="s">
        <v>189</v>
      </c>
      <c r="G24" s="330">
        <v>15200</v>
      </c>
      <c r="H24" s="330" t="s">
        <v>188</v>
      </c>
      <c r="J24" s="313"/>
      <c r="K24" s="313"/>
      <c r="L24" s="313"/>
    </row>
    <row r="25" spans="1:12" ht="15">
      <c r="A25" s="24"/>
      <c r="B25" s="24"/>
      <c r="C25" s="364"/>
      <c r="D25" s="24"/>
      <c r="E25" s="218"/>
      <c r="F25" s="330" t="s">
        <v>123</v>
      </c>
      <c r="G25" s="330">
        <v>16100</v>
      </c>
      <c r="H25" s="330" t="s">
        <v>188</v>
      </c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4"/>
      <c r="D26" s="24"/>
      <c r="E26" s="218"/>
      <c r="F26" s="330" t="s">
        <v>124</v>
      </c>
      <c r="G26" s="330">
        <v>1700</v>
      </c>
      <c r="H26" s="330" t="s">
        <v>192</v>
      </c>
    </row>
    <row r="27" spans="1:12">
      <c r="A27" s="24"/>
      <c r="B27" s="24"/>
      <c r="C27" s="364"/>
      <c r="D27" s="24"/>
      <c r="E27" s="218"/>
      <c r="F27" s="330" t="s">
        <v>123</v>
      </c>
      <c r="G27" s="330">
        <v>8100</v>
      </c>
      <c r="H27" s="330" t="s">
        <v>195</v>
      </c>
    </row>
    <row r="28" spans="1:12">
      <c r="A28" s="24"/>
      <c r="B28" s="24"/>
      <c r="C28" s="364"/>
      <c r="D28" s="24"/>
      <c r="E28" s="218"/>
      <c r="F28" s="330" t="s">
        <v>123</v>
      </c>
      <c r="G28" s="330">
        <v>18700</v>
      </c>
      <c r="H28" s="330" t="s">
        <v>201</v>
      </c>
    </row>
    <row r="29" spans="1:12">
      <c r="A29" s="24"/>
      <c r="B29" s="24"/>
      <c r="C29" s="364"/>
      <c r="D29" s="24"/>
      <c r="E29" s="218"/>
      <c r="F29" s="330"/>
      <c r="G29" s="330"/>
      <c r="H29" s="330"/>
    </row>
    <row r="30" spans="1:12">
      <c r="A30" s="24"/>
      <c r="B30" s="24"/>
      <c r="C30" s="364"/>
      <c r="D30" s="24"/>
      <c r="E30" s="218"/>
      <c r="F30" s="330"/>
      <c r="G30" s="330"/>
      <c r="H30" s="330"/>
    </row>
    <row r="31" spans="1:12">
      <c r="A31" s="24"/>
      <c r="B31" s="24"/>
      <c r="C31" s="364"/>
      <c r="D31" s="24"/>
      <c r="E31" s="218"/>
      <c r="F31" s="330"/>
      <c r="G31" s="330"/>
      <c r="H31" s="330"/>
    </row>
    <row r="32" spans="1:12">
      <c r="A32" s="24"/>
      <c r="B32" s="24"/>
      <c r="C32" s="364"/>
      <c r="D32" s="24"/>
      <c r="E32" s="218"/>
      <c r="F32" s="330"/>
      <c r="G32" s="330"/>
      <c r="H32" s="330"/>
    </row>
    <row r="33" spans="1:8">
      <c r="A33" s="24"/>
      <c r="B33" s="24"/>
      <c r="C33" s="364"/>
      <c r="D33" s="24"/>
      <c r="E33" s="218"/>
      <c r="F33" s="330"/>
      <c r="G33" s="330"/>
      <c r="H33" s="330"/>
    </row>
    <row r="34" spans="1:8">
      <c r="A34" s="24"/>
      <c r="B34" s="24"/>
      <c r="C34" s="329"/>
      <c r="D34" s="24"/>
      <c r="E34" s="218"/>
      <c r="F34" s="330"/>
      <c r="G34" s="330"/>
      <c r="H34" s="330"/>
    </row>
    <row r="35" spans="1:8">
      <c r="A35" s="24"/>
      <c r="B35" s="24"/>
      <c r="C35" s="329"/>
      <c r="D35" s="24"/>
      <c r="E35" s="60"/>
      <c r="F35" s="330"/>
      <c r="G35" s="330"/>
      <c r="H35" s="330"/>
    </row>
    <row r="36" spans="1:8">
      <c r="A36" s="24"/>
      <c r="B36" s="24"/>
      <c r="C36" s="329"/>
      <c r="D36" s="24"/>
      <c r="E36" s="218"/>
      <c r="F36" s="330"/>
      <c r="G36" s="330"/>
      <c r="H36" s="330"/>
    </row>
    <row r="37" spans="1:8">
      <c r="A37" s="24"/>
      <c r="B37" s="24"/>
      <c r="C37" s="329"/>
      <c r="D37" s="24"/>
      <c r="E37" s="60"/>
      <c r="F37" s="299" t="s">
        <v>4</v>
      </c>
      <c r="G37" s="299">
        <f>SUM(G16:G36)</f>
        <v>245800</v>
      </c>
      <c r="H37" s="299"/>
    </row>
    <row r="38" spans="1:8">
      <c r="A38" s="24"/>
      <c r="B38" s="24"/>
      <c r="C38" s="329"/>
      <c r="D38" s="24"/>
      <c r="E38" s="218"/>
    </row>
    <row r="39" spans="1:8">
      <c r="A39" s="24"/>
      <c r="B39" s="24"/>
      <c r="C39" s="329"/>
      <c r="D39" s="24"/>
      <c r="E39" s="218"/>
    </row>
    <row r="40" spans="1:8">
      <c r="A40" s="24"/>
      <c r="B40" s="24"/>
      <c r="C40" s="329"/>
      <c r="D40" s="24"/>
      <c r="E40" s="218"/>
    </row>
    <row r="41" spans="1:8">
      <c r="A41" s="24"/>
      <c r="B41" s="24"/>
      <c r="C41" s="329"/>
      <c r="D41" s="24"/>
      <c r="E41" s="218"/>
    </row>
    <row r="42" spans="1:8">
      <c r="A42" s="24"/>
      <c r="B42" s="24"/>
      <c r="C42" s="329"/>
      <c r="D42" s="24"/>
      <c r="E42" s="218"/>
    </row>
    <row r="43" spans="1:8">
      <c r="A43" s="24"/>
      <c r="B43" s="24"/>
      <c r="C43" s="329"/>
      <c r="D43" s="24"/>
      <c r="E43" s="295"/>
    </row>
    <row r="44" spans="1:8">
      <c r="A44" s="24"/>
      <c r="B44" s="24"/>
      <c r="C44" s="329"/>
      <c r="D44" s="24"/>
      <c r="E44" s="295"/>
    </row>
    <row r="45" spans="1:8">
      <c r="A45" s="24"/>
      <c r="B45" s="24"/>
      <c r="C45" s="329"/>
      <c r="D45" s="24"/>
      <c r="E45" s="295"/>
    </row>
    <row r="46" spans="1:8">
      <c r="A46" s="24"/>
      <c r="B46" s="24"/>
      <c r="C46" s="329"/>
      <c r="D46" s="24"/>
      <c r="E46" s="295"/>
    </row>
    <row r="47" spans="1:8">
      <c r="A47" s="24"/>
      <c r="B47" s="24"/>
      <c r="C47" s="329"/>
      <c r="D47" s="24"/>
      <c r="E47" s="295"/>
    </row>
    <row r="48" spans="1:8">
      <c r="A48" s="24"/>
      <c r="B48" s="24"/>
      <c r="C48" s="329"/>
      <c r="D48" s="24"/>
      <c r="E48" s="295"/>
    </row>
    <row r="49" spans="1:5">
      <c r="A49" s="24"/>
      <c r="B49" s="24"/>
      <c r="C49" s="329"/>
      <c r="D49" s="24"/>
      <c r="E49" s="295"/>
    </row>
    <row r="50" spans="1:5">
      <c r="A50" s="24"/>
      <c r="B50" s="24"/>
      <c r="C50" s="329"/>
      <c r="D50" s="24"/>
      <c r="E50" s="295"/>
    </row>
    <row r="51" spans="1:5">
      <c r="A51" s="24"/>
      <c r="B51" s="24"/>
      <c r="C51" s="329"/>
      <c r="D51" s="24"/>
      <c r="E51" s="295"/>
    </row>
    <row r="52" spans="1:5">
      <c r="A52" s="24"/>
      <c r="B52" s="24"/>
      <c r="C52" s="329"/>
      <c r="D52" s="24"/>
      <c r="E52" s="295"/>
    </row>
    <row r="53" spans="1:5">
      <c r="A53" s="24"/>
      <c r="B53" s="24"/>
      <c r="C53" s="329"/>
      <c r="D53" s="24"/>
      <c r="E53" s="295"/>
    </row>
    <row r="54" spans="1:5">
      <c r="A54" s="24"/>
      <c r="B54" s="24"/>
      <c r="C54" s="329"/>
      <c r="D54" s="24"/>
      <c r="E54" s="295"/>
    </row>
    <row r="55" spans="1:5">
      <c r="A55" s="24"/>
      <c r="B55" s="24"/>
      <c r="C55" s="329"/>
      <c r="D55" s="24"/>
      <c r="E55" s="295"/>
    </row>
    <row r="56" spans="1:5">
      <c r="A56" s="24"/>
      <c r="B56" s="24"/>
      <c r="C56" s="329"/>
      <c r="D56" s="24"/>
      <c r="E56" s="295"/>
    </row>
    <row r="57" spans="1:5">
      <c r="A57" s="24"/>
      <c r="B57" s="24"/>
      <c r="C57" s="329"/>
      <c r="D57" s="24"/>
      <c r="E57" s="295"/>
    </row>
    <row r="58" spans="1:5">
      <c r="A58" s="24"/>
      <c r="B58" s="24"/>
      <c r="C58" s="329"/>
      <c r="D58" s="24"/>
      <c r="E58" s="295"/>
    </row>
    <row r="59" spans="1:5">
      <c r="A59" s="24"/>
      <c r="B59" s="24"/>
      <c r="C59" s="329"/>
      <c r="D59" s="24"/>
      <c r="E59" s="295"/>
    </row>
    <row r="60" spans="1:5">
      <c r="A60" s="24"/>
      <c r="B60" s="24"/>
      <c r="C60" s="329"/>
      <c r="D60" s="24"/>
      <c r="E60" s="295"/>
    </row>
    <row r="61" spans="1:5">
      <c r="A61" s="24"/>
      <c r="B61" s="24"/>
      <c r="C61" s="329"/>
      <c r="D61" s="24"/>
      <c r="E61" s="295"/>
    </row>
    <row r="62" spans="1:5">
      <c r="A62" s="24"/>
      <c r="B62" s="24"/>
      <c r="C62" s="329"/>
      <c r="D62" s="24"/>
      <c r="E62" s="295"/>
    </row>
    <row r="63" spans="1:5">
      <c r="A63" s="24"/>
      <c r="B63" s="24"/>
      <c r="C63" s="329"/>
      <c r="D63" s="24"/>
      <c r="E63" s="295"/>
    </row>
    <row r="64" spans="1:5">
      <c r="A64" s="24"/>
      <c r="B64" s="24"/>
      <c r="C64" s="329"/>
      <c r="D64" s="24"/>
      <c r="E64" s="295"/>
    </row>
    <row r="65" spans="1:5">
      <c r="A65" s="24"/>
      <c r="B65" s="24"/>
      <c r="C65" s="329"/>
      <c r="D65" s="24"/>
      <c r="E65" s="295"/>
    </row>
    <row r="66" spans="1:5">
      <c r="A66" s="24"/>
      <c r="B66" s="24"/>
      <c r="C66" s="329"/>
      <c r="D66" s="24"/>
      <c r="E66" s="295"/>
    </row>
    <row r="67" spans="1:5">
      <c r="A67" s="24"/>
      <c r="B67" s="24"/>
      <c r="C67" s="329"/>
      <c r="D67" s="24"/>
      <c r="E67" s="295"/>
    </row>
    <row r="68" spans="1:5">
      <c r="A68" s="24"/>
      <c r="B68" s="24"/>
      <c r="C68" s="329"/>
      <c r="D68" s="24"/>
      <c r="E68" s="295"/>
    </row>
    <row r="69" spans="1:5">
      <c r="A69" s="24"/>
      <c r="B69" s="24"/>
      <c r="C69" s="329"/>
      <c r="D69" s="24"/>
      <c r="E69" s="295"/>
    </row>
    <row r="70" spans="1:5">
      <c r="A70" s="24"/>
      <c r="B70" s="24"/>
      <c r="C70" s="329"/>
      <c r="D70" s="24"/>
      <c r="E70" s="295"/>
    </row>
    <row r="71" spans="1:5">
      <c r="A71" s="24"/>
      <c r="B71" s="24"/>
      <c r="C71" s="329"/>
      <c r="D71" s="24"/>
      <c r="E71" s="295"/>
    </row>
    <row r="72" spans="1:5">
      <c r="A72" s="24"/>
      <c r="B72" s="24"/>
      <c r="C72" s="329"/>
      <c r="D72" s="24"/>
      <c r="E72" s="295"/>
    </row>
    <row r="73" spans="1:5">
      <c r="A73" s="435" t="s">
        <v>73</v>
      </c>
      <c r="B73" s="436"/>
      <c r="C73" s="277">
        <f>SUM(C4:C72)</f>
        <v>23800</v>
      </c>
      <c r="D73" s="278"/>
      <c r="E73" s="295"/>
    </row>
  </sheetData>
  <sortState ref="F2:H10">
    <sortCondition ref="F2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231</v>
      </c>
    </row>
    <row r="2" spans="1:2">
      <c r="A2">
        <v>5000</v>
      </c>
      <c r="B2" t="s">
        <v>232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2022-08-07T18:47:56Z</dcterms:modified>
</cp:coreProperties>
</file>