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0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<sst xmlns="http://schemas.openxmlformats.org/spreadsheetml/2006/main" count="471" uniqueCount="257">
  <si>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</si>
  <si>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</si>
  <si>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</si>
  <si>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</si>
  <si>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</si>
  <si>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</si>
  <si>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</si>
  <si>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</si>
  <si>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</si>
  <si>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</si>
  <si>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</si>
  <si>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</si>
  <si>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</si>
  <si>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</si>
  <si>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</si>
  <si>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</si>
  <si>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</si>
  <si>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</si>
  <si>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</si>
  <si>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</si>
  <si>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</si>
  <si>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</si>
  <si>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</si>
  <si>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</si>
  <si>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</si>
  <si>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</si>
  <si>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</si>
  <si>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</si>
  <si>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</si>
  <si>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</si>
  <si>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</si>
  <si>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</si>
  <si>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</si>
  <si>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</si>
  <si>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</si>
  <si>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</si>
  <si>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</si>
  <si>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</si>
  <si>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</si>
  <si>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</si>
  <si>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</si>
  <si>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</si>
  <si>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</si>
  <si>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</si>
  <si>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</si>
  <si>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</si>
  <si>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</si>
  <si>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</si>
  <si>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</si>
  <si>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</si>
  <si>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</si>
  <si>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</si>
  <si>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</si>
  <si>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</si>
  <si>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</si>
  <si>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</si>
  <si>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</si>
  <si>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</si>
  <si>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</si>
  <si>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</si>
  <si>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</si>
  <si>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</si>
  <si>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</si>
  <si>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</si>
  <si>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</si>
  <si>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</si>
  <si>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</si>
  <si>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</si>
  <si>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</si>
  <si>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</si>
  <si>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</si>
  <si>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</si>
  <si>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</si>
  <si>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</si>
  <si>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</si>
  <si>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</si>
  <si>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</si>
  <si>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</si>
  <si>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</si>
  <si>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</si>
  <si>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</si>
  <si>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</si>
  <si>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</si>
  <si>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</si>
  <si>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</si>
  <si>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</si>
  <si>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</si>
  <si>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</si>
  <si>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</si>
  <si>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</si>
  <si>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</si>
  <si>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</si>
  <si>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</si>
  <si>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</si>
  <si>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</si>
  <si>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</si>
  <si>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</si>
  <si>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</si>
  <si>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</si>
  <si>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</si>
  <si>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</si>
  <si>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</si>
  <si>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</si>
  <si>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</si>
  <si>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</si>
  <si>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</si>
  <si>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</si>
  <si>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</si>
  <si>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</si>
  <si>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</si>
  <si>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</si>
  <si>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</si>
  <si>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</si>
  <si>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</si>
  <si>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</si>
  <si>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</si>
  <si>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</si>
  <si>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</si>
  <si>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</si>
  <si>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</si>
  <si>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</si>
  <si>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</si>
  <si>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</si>
  <si>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</si>
  <si>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</si>
  <si>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</si>
  <si>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</si>
  <si>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</si>
  <si>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</si>
  <si>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</si>
  <si>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</si>
  <si>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</si>
  <si>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</si>
  <si>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</si>
  <si>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</si>
  <si>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</si>
  <si>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</si>
  <si>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</si>
  <si>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</si>
  <si>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</si>
  <si>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</si>
  <si>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</si>
  <si>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</si>
  <si>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</si>
  <si>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</si>
  <si>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</si>
  <si>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</si>
  <si>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</si>
  <si>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</si>
  <si>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</si>
  <si>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</si>
  <si>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</si>
  <si>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</si>
  <si>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</si>
  <si>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</si>
  <si>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</si>
  <si>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</si>
  <si>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</si>
  <si>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</si>
  <si>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</si>
  <si>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</si>
  <si>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</si>
  <si>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</si>
  <si>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</si>
  <si>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</si>
  <si>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</si>
  <si>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</si>
  <si>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</si>
  <si>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</si>
  <si>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</si>
  <si>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</si>
  <si>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</si>
  <si>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</si>
  <si>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</si>
  <si>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</si>
  <si>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</si>
  <si>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</si>
  <si>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</si>
  <si>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</si>
  <si>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</si>
  <si>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</si>
  <si>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</si>
  <si>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</si>
  <si>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</si>
  <si>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</si>
  <si>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</si>
  <si>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</si>
  <si>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</si>
  <si>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</si>
  <si>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</si>
  <si>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</si>
  <si>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</si>
  <si>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</si>
  <si>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</si>
  <si>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</si>
  <si>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</si>
  <si>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</si>
  <si>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</si>
  <si>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</si>
  <si>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</si>
  <si>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</si>
  <si>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</si>
  <si>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</si>
  <si>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</si>
  <si>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</si>
  <si>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</si>
  <si>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</si>
  <si>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</si>
  <si>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</si>
  <si>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</si>
  <si>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</si>
  <si>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</si>
  <si>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</si>
  <si>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</si>
  <si>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</si>
  <si>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</si>
  <si>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</si>
  <si>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</si>
  <si>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</si>
  <si>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</si>
  <si>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</si>
  <si>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</si>
  <si>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</si>
  <si>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</si>
  <si>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</si>
  <si>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</si>
  <si>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</si>
  <si>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</si>
  <si>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</si>
  <si>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</si>
  <si>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</si>
  <si>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</si>
  <si>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</si>
  <si>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</si>
  <si>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</si>
  <si>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</si>
  <si>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</si>
  <si>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</si>
  <si>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</si>
  <si>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</si>
  <si>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</si>
  <si>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</si>
  <si>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</si>
  <si>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</si>
  <si>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</si>
  <si>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</si>
  <si>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</si>
  <si>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</si>
  <si>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 xml:space="preserve">Arshi </t>
  </si>
  <si>
    <t>19.09.2022</t>
  </si>
  <si>
    <t>Back Margin Aug'22</t>
  </si>
  <si>
    <t>Net Profit</t>
  </si>
  <si>
    <t>20.09.2022</t>
  </si>
  <si>
    <t>Date:20.09.2022</t>
  </si>
  <si>
    <t>Babu Com</t>
  </si>
  <si>
    <t>Rokeya</t>
  </si>
  <si>
    <t>S=Rokeya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</si>
</sst>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1"/>
      <c r="B1" s="351"/>
      <c r="C1" s="351"/>
      <c r="D1" s="351"/>
      <c r="E1" s="351"/>
      <c r="F1" s="351"/>
    </row>
    <row r="2" spans="1:8" ht="20.25">
      <c r="A2" s="352"/>
      <c r="B2" s="349" t="s">
        <v>15</v>
      </c>
      <c r="C2" s="349"/>
      <c r="D2" s="349"/>
      <c r="E2" s="349"/>
    </row>
    <row r="3" spans="1:8" ht="16.5" customHeight="1">
      <c r="A3" s="352"/>
      <c r="B3" s="350" t="s">
        <v>47</v>
      </c>
      <c r="C3" s="350"/>
      <c r="D3" s="350"/>
      <c r="E3" s="350"/>
    </row>
    <row r="4" spans="1:8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3" sqref="F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1"/>
      <c r="B1" s="351"/>
      <c r="C1" s="351"/>
      <c r="D1" s="351"/>
      <c r="E1" s="351"/>
      <c r="F1" s="351"/>
    </row>
    <row r="2" spans="1:7" ht="20.25">
      <c r="A2" s="352"/>
      <c r="B2" s="349" t="s">
        <v>15</v>
      </c>
      <c r="C2" s="349"/>
      <c r="D2" s="349"/>
      <c r="E2" s="349"/>
    </row>
    <row r="3" spans="1:7" ht="16.5" customHeight="1">
      <c r="A3" s="352"/>
      <c r="B3" s="350" t="s">
        <v>192</v>
      </c>
      <c r="C3" s="350"/>
      <c r="D3" s="350"/>
      <c r="E3" s="350"/>
    </row>
    <row r="4" spans="1:7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2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2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2"/>
      <c r="B7" s="26" t="s">
        <v>191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2"/>
      <c r="B8" s="26" t="s">
        <v>194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2"/>
      <c r="B9" s="26" t="s">
        <v>197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2"/>
      <c r="B10" s="26" t="s">
        <v>201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2"/>
      <c r="B11" s="26" t="s">
        <v>203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2"/>
      <c r="B12" s="26" t="s">
        <v>206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2"/>
      <c r="B13" s="26" t="s">
        <v>213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2"/>
      <c r="B14" s="26" t="s">
        <v>220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2"/>
      <c r="B15" s="26" t="s">
        <v>225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2"/>
      <c r="B16" s="26" t="s">
        <v>234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2"/>
      <c r="B17" s="26" t="s">
        <v>235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2"/>
      <c r="B18" s="26" t="s">
        <v>239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2"/>
      <c r="B19" s="26" t="s">
        <v>241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2"/>
      <c r="B20" s="26" t="s">
        <v>244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2"/>
      <c r="B21" s="26" t="s">
        <v>245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2"/>
      <c r="B22" s="26" t="s">
        <v>249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52"/>
      <c r="B23" s="26" t="s">
        <v>252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5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2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2"/>
      <c r="B59" s="26"/>
      <c r="C59" s="247"/>
      <c r="D59" s="247"/>
      <c r="E59" s="248">
        <f t="shared" si="0"/>
        <v>31238</v>
      </c>
      <c r="F59" s="2"/>
    </row>
    <row r="60" spans="1:7">
      <c r="A60" s="352"/>
      <c r="B60" s="26"/>
      <c r="C60" s="247"/>
      <c r="D60" s="247"/>
      <c r="E60" s="248">
        <f t="shared" si="0"/>
        <v>31238</v>
      </c>
      <c r="F60" s="2"/>
    </row>
    <row r="61" spans="1:7">
      <c r="A61" s="352"/>
      <c r="B61" s="26"/>
      <c r="C61" s="247"/>
      <c r="D61" s="247"/>
      <c r="E61" s="248">
        <f t="shared" si="0"/>
        <v>31238</v>
      </c>
      <c r="F61" s="2"/>
    </row>
    <row r="62" spans="1:7">
      <c r="A62" s="352"/>
      <c r="B62" s="26"/>
      <c r="C62" s="247"/>
      <c r="D62" s="247"/>
      <c r="E62" s="248">
        <f t="shared" si="0"/>
        <v>31238</v>
      </c>
      <c r="F62" s="2"/>
    </row>
    <row r="63" spans="1:7">
      <c r="A63" s="352"/>
      <c r="B63" s="26"/>
      <c r="C63" s="247"/>
      <c r="D63" s="247"/>
      <c r="E63" s="248">
        <f t="shared" si="0"/>
        <v>31238</v>
      </c>
      <c r="F63" s="2"/>
    </row>
    <row r="64" spans="1:7">
      <c r="A64" s="352"/>
      <c r="B64" s="26"/>
      <c r="C64" s="247"/>
      <c r="D64" s="247"/>
      <c r="E64" s="248">
        <f t="shared" si="0"/>
        <v>31238</v>
      </c>
      <c r="F64" s="2"/>
    </row>
    <row r="65" spans="1:7">
      <c r="A65" s="352"/>
      <c r="B65" s="26"/>
      <c r="C65" s="247"/>
      <c r="D65" s="247"/>
      <c r="E65" s="248">
        <f t="shared" si="0"/>
        <v>31238</v>
      </c>
      <c r="F65" s="2"/>
    </row>
    <row r="66" spans="1:7">
      <c r="A66" s="352"/>
      <c r="B66" s="26"/>
      <c r="C66" s="247"/>
      <c r="D66" s="247"/>
      <c r="E66" s="248">
        <f t="shared" si="0"/>
        <v>31238</v>
      </c>
      <c r="F66" s="2"/>
    </row>
    <row r="67" spans="1:7">
      <c r="A67" s="352"/>
      <c r="B67" s="26"/>
      <c r="C67" s="247"/>
      <c r="D67" s="247"/>
      <c r="E67" s="248">
        <f t="shared" si="0"/>
        <v>31238</v>
      </c>
      <c r="F67" s="2"/>
    </row>
    <row r="68" spans="1:7">
      <c r="A68" s="352"/>
      <c r="B68" s="26"/>
      <c r="C68" s="247"/>
      <c r="D68" s="247"/>
      <c r="E68" s="248">
        <f t="shared" si="0"/>
        <v>31238</v>
      </c>
      <c r="F68" s="2"/>
    </row>
    <row r="69" spans="1:7">
      <c r="A69" s="352"/>
      <c r="B69" s="26"/>
      <c r="C69" s="247"/>
      <c r="D69" s="247"/>
      <c r="E69" s="248">
        <f t="shared" si="0"/>
        <v>31238</v>
      </c>
      <c r="F69" s="2"/>
    </row>
    <row r="70" spans="1:7">
      <c r="A70" s="35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2"/>
      <c r="B71" s="26"/>
      <c r="C71" s="247"/>
      <c r="D71" s="247"/>
      <c r="E71" s="248">
        <f t="shared" si="1"/>
        <v>31238</v>
      </c>
      <c r="F71" s="2"/>
    </row>
    <row r="72" spans="1:7">
      <c r="A72" s="352"/>
      <c r="B72" s="26"/>
      <c r="C72" s="247"/>
      <c r="D72" s="247"/>
      <c r="E72" s="248">
        <f t="shared" si="1"/>
        <v>31238</v>
      </c>
      <c r="F72" s="2"/>
    </row>
    <row r="73" spans="1:7">
      <c r="A73" s="352"/>
      <c r="B73" s="26"/>
      <c r="C73" s="247"/>
      <c r="D73" s="247"/>
      <c r="E73" s="248">
        <f t="shared" si="1"/>
        <v>31238</v>
      </c>
      <c r="F73" s="2"/>
    </row>
    <row r="74" spans="1:7">
      <c r="A74" s="352"/>
      <c r="B74" s="26"/>
      <c r="C74" s="247"/>
      <c r="D74" s="247"/>
      <c r="E74" s="248">
        <f t="shared" si="1"/>
        <v>31238</v>
      </c>
      <c r="F74" s="2"/>
    </row>
    <row r="75" spans="1:7">
      <c r="A75" s="352"/>
      <c r="B75" s="26"/>
      <c r="C75" s="247"/>
      <c r="D75" s="247"/>
      <c r="E75" s="248">
        <f t="shared" si="1"/>
        <v>31238</v>
      </c>
      <c r="F75" s="2"/>
    </row>
    <row r="76" spans="1:7">
      <c r="A76" s="352"/>
      <c r="B76" s="26"/>
      <c r="C76" s="247"/>
      <c r="D76" s="247"/>
      <c r="E76" s="248">
        <f t="shared" si="1"/>
        <v>31238</v>
      </c>
      <c r="F76" s="2"/>
    </row>
    <row r="77" spans="1:7">
      <c r="A77" s="352"/>
      <c r="B77" s="26"/>
      <c r="C77" s="247"/>
      <c r="D77" s="247"/>
      <c r="E77" s="248">
        <f t="shared" si="1"/>
        <v>31238</v>
      </c>
      <c r="F77" s="2"/>
    </row>
    <row r="78" spans="1:7">
      <c r="A78" s="352"/>
      <c r="B78" s="26"/>
      <c r="C78" s="247"/>
      <c r="D78" s="247"/>
      <c r="E78" s="248">
        <f t="shared" si="1"/>
        <v>31238</v>
      </c>
      <c r="F78" s="2"/>
    </row>
    <row r="79" spans="1:7">
      <c r="A79" s="35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2"/>
      <c r="B83" s="268"/>
      <c r="C83" s="248">
        <f>SUM(C5:C72)</f>
        <v>6687238</v>
      </c>
      <c r="D83" s="248">
        <f>SUM(D5:D77)</f>
        <v>6650000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7" t="s">
        <v>15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24" s="65" customFormat="1" ht="18">
      <c r="A2" s="358" t="s">
        <v>91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</row>
    <row r="3" spans="1:24" s="66" customFormat="1" ht="16.5" thickBot="1">
      <c r="A3" s="359" t="s">
        <v>159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1"/>
      <c r="S3" s="50"/>
      <c r="T3" s="7"/>
      <c r="U3" s="7"/>
      <c r="V3" s="7"/>
      <c r="W3" s="7"/>
      <c r="X3" s="16"/>
    </row>
    <row r="4" spans="1:24" s="67" customFormat="1" ht="12.75" customHeight="1">
      <c r="A4" s="362" t="s">
        <v>29</v>
      </c>
      <c r="B4" s="364" t="s">
        <v>30</v>
      </c>
      <c r="C4" s="353" t="s">
        <v>31</v>
      </c>
      <c r="D4" s="353" t="s">
        <v>32</v>
      </c>
      <c r="E4" s="353" t="s">
        <v>33</v>
      </c>
      <c r="F4" s="353" t="s">
        <v>119</v>
      </c>
      <c r="G4" s="353" t="s">
        <v>34</v>
      </c>
      <c r="H4" s="353" t="s">
        <v>246</v>
      </c>
      <c r="I4" s="353" t="s">
        <v>165</v>
      </c>
      <c r="J4" s="353" t="s">
        <v>35</v>
      </c>
      <c r="K4" s="353" t="s">
        <v>36</v>
      </c>
      <c r="L4" s="353" t="s">
        <v>37</v>
      </c>
      <c r="M4" s="353" t="s">
        <v>236</v>
      </c>
      <c r="N4" s="353" t="s">
        <v>124</v>
      </c>
      <c r="O4" s="355" t="s">
        <v>38</v>
      </c>
      <c r="P4" s="36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3"/>
      <c r="B5" s="365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6"/>
      <c r="P5" s="36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191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194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201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206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220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225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235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239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241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244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245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249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252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15400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2880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2540</v>
      </c>
      <c r="K37" s="101">
        <f t="shared" si="2"/>
        <v>7255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55030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1" t="s">
        <v>15</v>
      </c>
      <c r="B1" s="372"/>
      <c r="C1" s="372"/>
      <c r="D1" s="372"/>
      <c r="E1" s="372"/>
      <c r="F1" s="37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4" t="s">
        <v>193</v>
      </c>
      <c r="B2" s="375"/>
      <c r="C2" s="375"/>
      <c r="D2" s="375"/>
      <c r="E2" s="375"/>
      <c r="F2" s="37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7" t="s">
        <v>82</v>
      </c>
      <c r="B3" s="378"/>
      <c r="C3" s="378"/>
      <c r="D3" s="378"/>
      <c r="E3" s="378"/>
      <c r="F3" s="37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191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194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201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206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220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225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235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239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241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244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245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249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252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9739080</v>
      </c>
      <c r="C33" s="252">
        <f>SUM(C5:C32)</f>
        <v>8363140</v>
      </c>
      <c r="D33" s="251">
        <f>SUM(D5:D32)</f>
        <v>54990</v>
      </c>
      <c r="E33" s="251">
        <f>SUM(E5:E32)</f>
        <v>8418130</v>
      </c>
      <c r="F33" s="251">
        <f>B33-E33</f>
        <v>1320950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0" t="s">
        <v>21</v>
      </c>
      <c r="C35" s="370"/>
      <c r="D35" s="370"/>
      <c r="E35" s="37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176</v>
      </c>
      <c r="C38" s="118"/>
      <c r="D38" s="206">
        <v>1000</v>
      </c>
      <c r="E38" s="176" t="s">
        <v>245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3200</v>
      </c>
      <c r="E39" s="175" t="s">
        <v>252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252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163</v>
      </c>
      <c r="D41" s="206">
        <v>12460</v>
      </c>
      <c r="E41" s="175" t="s">
        <v>191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414990</v>
      </c>
      <c r="E46" s="297" t="s">
        <v>252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161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380000</v>
      </c>
      <c r="E47" s="301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213</v>
      </c>
      <c r="F48" s="131"/>
      <c r="G48" s="137"/>
      <c r="H48" s="186" t="s">
        <v>109</v>
      </c>
      <c r="I48" s="55" t="s">
        <v>163</v>
      </c>
      <c r="J48" s="52">
        <v>12960</v>
      </c>
      <c r="K48" s="170" t="s">
        <v>180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213</v>
      </c>
      <c r="F49" s="131"/>
      <c r="G49" s="137"/>
      <c r="H49" s="186" t="s">
        <v>169</v>
      </c>
      <c r="I49" s="55" t="s">
        <v>172</v>
      </c>
      <c r="J49" s="52">
        <v>2320</v>
      </c>
      <c r="K49" s="170" t="s">
        <v>168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98390</v>
      </c>
      <c r="E50" s="303" t="s">
        <v>252</v>
      </c>
      <c r="F50" s="131"/>
      <c r="G50" s="137"/>
      <c r="H50" s="174" t="s">
        <v>176</v>
      </c>
      <c r="I50" s="56"/>
      <c r="J50" s="168">
        <v>4000</v>
      </c>
      <c r="K50" s="169" t="s">
        <v>187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235</v>
      </c>
      <c r="F51" s="131"/>
      <c r="G51" s="137"/>
      <c r="H51" s="186" t="s">
        <v>178</v>
      </c>
      <c r="I51" s="55" t="s">
        <v>179</v>
      </c>
      <c r="J51" s="52">
        <v>2000</v>
      </c>
      <c r="K51" s="170" t="s">
        <v>177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249</v>
      </c>
      <c r="F52" s="131"/>
      <c r="G52" s="137"/>
      <c r="H52" s="186" t="s">
        <v>121</v>
      </c>
      <c r="I52" s="55"/>
      <c r="J52" s="52">
        <v>4600</v>
      </c>
      <c r="K52" s="170" t="s">
        <v>190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97130</v>
      </c>
      <c r="E53" s="301" t="s">
        <v>249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190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226</v>
      </c>
      <c r="B54" s="307" t="s">
        <v>227</v>
      </c>
      <c r="C54" s="299"/>
      <c r="D54" s="308">
        <v>45660</v>
      </c>
      <c r="E54" s="303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190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226</v>
      </c>
      <c r="B55" s="304" t="s">
        <v>240</v>
      </c>
      <c r="C55" s="299"/>
      <c r="D55" s="300">
        <v>6980</v>
      </c>
      <c r="E55" s="301" t="s">
        <v>234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 t="s">
        <v>86</v>
      </c>
      <c r="B56" s="298" t="s">
        <v>242</v>
      </c>
      <c r="C56" s="299"/>
      <c r="D56" s="300">
        <v>163620</v>
      </c>
      <c r="E56" s="305" t="s">
        <v>252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189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154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235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181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204</v>
      </c>
      <c r="B59" s="288" t="s">
        <v>205</v>
      </c>
      <c r="C59" s="289"/>
      <c r="D59" s="290">
        <v>5370</v>
      </c>
      <c r="E59" s="310" t="s">
        <v>235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187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189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160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157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160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201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156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207</v>
      </c>
      <c r="B66" s="292" t="s">
        <v>188</v>
      </c>
      <c r="C66" s="289"/>
      <c r="D66" s="290">
        <v>46000</v>
      </c>
      <c r="E66" s="310" t="s">
        <v>239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180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229</v>
      </c>
      <c r="C67" s="289"/>
      <c r="D67" s="290">
        <v>1080</v>
      </c>
      <c r="E67" s="291" t="s">
        <v>225</v>
      </c>
      <c r="F67" s="131"/>
      <c r="G67" s="137"/>
      <c r="H67" s="186" t="s">
        <v>188</v>
      </c>
      <c r="I67" s="55"/>
      <c r="J67" s="52">
        <v>10000</v>
      </c>
      <c r="K67" s="170" t="s">
        <v>187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174</v>
      </c>
      <c r="I69" s="55"/>
      <c r="J69" s="52">
        <v>5000</v>
      </c>
      <c r="K69" s="118" t="s">
        <v>173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184</v>
      </c>
      <c r="I70" s="56"/>
      <c r="J70" s="168">
        <v>5000</v>
      </c>
      <c r="K70" s="169" t="s">
        <v>189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155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155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24160</v>
      </c>
      <c r="E72" s="319" t="s">
        <v>249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208</v>
      </c>
      <c r="B73" s="323" t="s">
        <v>209</v>
      </c>
      <c r="C73" s="320"/>
      <c r="D73" s="315">
        <v>8000</v>
      </c>
      <c r="E73" s="317" t="s">
        <v>206</v>
      </c>
      <c r="F73" s="133"/>
      <c r="G73" s="137"/>
      <c r="H73" s="186" t="s">
        <v>182</v>
      </c>
      <c r="I73" s="55"/>
      <c r="J73" s="52">
        <v>7000</v>
      </c>
      <c r="K73" s="170" t="s">
        <v>181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198</v>
      </c>
      <c r="B74" s="323" t="s">
        <v>199</v>
      </c>
      <c r="C74" s="314"/>
      <c r="D74" s="315">
        <v>34800</v>
      </c>
      <c r="E74" s="317" t="s">
        <v>245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164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129</v>
      </c>
      <c r="C75" s="320"/>
      <c r="D75" s="315">
        <v>15000</v>
      </c>
      <c r="E75" s="317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235000</v>
      </c>
      <c r="E77" s="319" t="s">
        <v>249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189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195</v>
      </c>
      <c r="C78" s="314"/>
      <c r="D78" s="315">
        <v>20530</v>
      </c>
      <c r="E78" s="319" t="s">
        <v>203</v>
      </c>
      <c r="F78" s="267"/>
      <c r="G78" s="137"/>
      <c r="H78" s="186" t="s">
        <v>162</v>
      </c>
      <c r="I78" s="55"/>
      <c r="J78" s="52">
        <v>15000</v>
      </c>
      <c r="K78" s="170" t="s">
        <v>190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164</v>
      </c>
      <c r="F79" s="131"/>
      <c r="G79" s="137"/>
      <c r="H79" s="186" t="s">
        <v>112</v>
      </c>
      <c r="I79" s="55"/>
      <c r="J79" s="52">
        <v>20000</v>
      </c>
      <c r="K79" s="170" t="s">
        <v>164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162</v>
      </c>
      <c r="C80" s="314"/>
      <c r="D80" s="315">
        <v>28540</v>
      </c>
      <c r="E80" s="316" t="s">
        <v>197</v>
      </c>
      <c r="F80" s="137"/>
      <c r="G80" s="137"/>
      <c r="H80" s="186" t="s">
        <v>147</v>
      </c>
      <c r="I80" s="55"/>
      <c r="J80" s="52">
        <v>5000</v>
      </c>
      <c r="K80" s="170" t="s">
        <v>190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147</v>
      </c>
      <c r="C81" s="314"/>
      <c r="D81" s="315">
        <v>8000</v>
      </c>
      <c r="E81" s="319" t="s">
        <v>245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171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171</v>
      </c>
      <c r="F82" s="131"/>
      <c r="G82" s="137"/>
      <c r="H82" s="186" t="s">
        <v>146</v>
      </c>
      <c r="I82" s="55"/>
      <c r="J82" s="52">
        <v>20000</v>
      </c>
      <c r="K82" s="170" t="s">
        <v>183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146</v>
      </c>
      <c r="C83" s="314"/>
      <c r="D83" s="315">
        <v>30000</v>
      </c>
      <c r="E83" s="319" t="s">
        <v>245</v>
      </c>
      <c r="F83" s="131"/>
      <c r="G83" s="137"/>
      <c r="H83" s="186" t="s">
        <v>128</v>
      </c>
      <c r="I83" s="55"/>
      <c r="J83" s="52">
        <v>4000</v>
      </c>
      <c r="K83" s="170" t="s">
        <v>187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127</v>
      </c>
      <c r="B84" s="324" t="s">
        <v>128</v>
      </c>
      <c r="C84" s="314"/>
      <c r="D84" s="315">
        <v>49140</v>
      </c>
      <c r="E84" s="319" t="s">
        <v>201</v>
      </c>
      <c r="F84" s="264"/>
      <c r="G84" s="137"/>
      <c r="H84" s="186" t="s">
        <v>175</v>
      </c>
      <c r="I84" s="55"/>
      <c r="J84" s="52">
        <v>1000</v>
      </c>
      <c r="K84" s="170" t="s">
        <v>187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69000</v>
      </c>
      <c r="E85" s="319" t="s">
        <v>241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210</v>
      </c>
      <c r="C86" s="314"/>
      <c r="D86" s="315">
        <v>7300</v>
      </c>
      <c r="E86" s="316" t="s">
        <v>206</v>
      </c>
      <c r="F86" s="131"/>
      <c r="G86" s="137"/>
      <c r="H86" s="186" t="s">
        <v>186</v>
      </c>
      <c r="I86" s="55"/>
      <c r="J86" s="52">
        <v>1330</v>
      </c>
      <c r="K86" s="170" t="s">
        <v>183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221</v>
      </c>
      <c r="C87" s="314"/>
      <c r="D87" s="315">
        <v>28680</v>
      </c>
      <c r="E87" s="317" t="s">
        <v>220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167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214</v>
      </c>
      <c r="C88" s="314"/>
      <c r="D88" s="315">
        <v>60580</v>
      </c>
      <c r="E88" s="319" t="s">
        <v>249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189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215</v>
      </c>
      <c r="C89" s="314"/>
      <c r="D89" s="315">
        <v>40990</v>
      </c>
      <c r="E89" s="319" t="s">
        <v>220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170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216</v>
      </c>
      <c r="B90" s="313" t="s">
        <v>217</v>
      </c>
      <c r="C90" s="314"/>
      <c r="D90" s="315">
        <v>32510</v>
      </c>
      <c r="E90" s="316" t="s">
        <v>244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237</v>
      </c>
      <c r="B91" s="313" t="s">
        <v>228</v>
      </c>
      <c r="C91" s="314"/>
      <c r="D91" s="315">
        <v>15080</v>
      </c>
      <c r="E91" s="319" t="s">
        <v>225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81</v>
      </c>
      <c r="B92" s="313" t="s">
        <v>247</v>
      </c>
      <c r="C92" s="314"/>
      <c r="D92" s="315">
        <v>10930</v>
      </c>
      <c r="E92" s="316" t="s">
        <v>252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248</v>
      </c>
      <c r="C93" s="314"/>
      <c r="D93" s="315">
        <v>180</v>
      </c>
      <c r="E93" s="317" t="s">
        <v>245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 t="s">
        <v>254</v>
      </c>
      <c r="C94" s="314"/>
      <c r="D94" s="315">
        <v>1000</v>
      </c>
      <c r="E94" s="316" t="s">
        <v>252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 t="s">
        <v>110</v>
      </c>
      <c r="B95" s="313" t="s">
        <v>255</v>
      </c>
      <c r="C95" s="314"/>
      <c r="D95" s="315">
        <v>32000</v>
      </c>
      <c r="E95" s="317" t="s">
        <v>252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185</v>
      </c>
      <c r="B114" s="54" t="s">
        <v>186</v>
      </c>
      <c r="C114" s="118"/>
      <c r="D114" s="207">
        <v>330</v>
      </c>
      <c r="E114" s="178" t="s">
        <v>220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238</v>
      </c>
      <c r="C116" s="118">
        <v>1739992171</v>
      </c>
      <c r="D116" s="207">
        <v>7500</v>
      </c>
      <c r="E116" s="178" t="s">
        <v>189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8" t="s">
        <v>27</v>
      </c>
      <c r="B119" s="369"/>
      <c r="C119" s="380"/>
      <c r="D119" s="208">
        <f>SUM(D37:D118)</f>
        <v>3462920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8" t="s">
        <v>28</v>
      </c>
      <c r="B121" s="369"/>
      <c r="C121" s="369"/>
      <c r="D121" s="208">
        <f>D119+M121</f>
        <v>3462920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4" t="s">
        <v>44</v>
      </c>
      <c r="B1" s="385"/>
      <c r="C1" s="385"/>
      <c r="D1" s="385"/>
      <c r="E1" s="386"/>
      <c r="F1" s="5"/>
      <c r="G1" s="5"/>
    </row>
    <row r="2" spans="1:25" ht="21.75">
      <c r="A2" s="390" t="s">
        <v>57</v>
      </c>
      <c r="B2" s="391"/>
      <c r="C2" s="391"/>
      <c r="D2" s="391"/>
      <c r="E2" s="392"/>
      <c r="F2" s="5"/>
      <c r="G2" s="5"/>
    </row>
    <row r="3" spans="1:25" ht="23.25">
      <c r="A3" s="387" t="s">
        <v>253</v>
      </c>
      <c r="B3" s="388"/>
      <c r="C3" s="388"/>
      <c r="D3" s="388"/>
      <c r="E3" s="38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3" t="s">
        <v>94</v>
      </c>
      <c r="B4" s="394"/>
      <c r="C4" s="258"/>
      <c r="D4" s="395" t="s">
        <v>93</v>
      </c>
      <c r="E4" s="39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5345370.0395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257063.48750000005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655982.44799999986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55030</v>
      </c>
      <c r="C9" s="40"/>
      <c r="D9" s="39" t="s">
        <v>11</v>
      </c>
      <c r="E9" s="240">
        <v>3462920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158</v>
      </c>
      <c r="B10" s="244">
        <v>0</v>
      </c>
      <c r="C10" s="40"/>
      <c r="D10" s="39" t="s">
        <v>211</v>
      </c>
      <c r="E10" s="242">
        <v>-1215508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7" t="s">
        <v>120</v>
      </c>
      <c r="B11" s="348">
        <f>B6-B9-B10</f>
        <v>202033.48750000005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250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251</v>
      </c>
      <c r="B13" s="279">
        <f>B11+B12</f>
        <v>292102.48750000005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8292102.4874999998</v>
      </c>
      <c r="C17" s="40"/>
      <c r="D17" s="40" t="s">
        <v>7</v>
      </c>
      <c r="E17" s="243">
        <f>SUM(E5:E16)</f>
        <v>8292102.4875000007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1" t="s">
        <v>14</v>
      </c>
      <c r="B19" s="382"/>
      <c r="C19" s="382"/>
      <c r="D19" s="382"/>
      <c r="E19" s="38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140</v>
      </c>
      <c r="B20" s="328">
        <v>185700</v>
      </c>
      <c r="C20" s="329"/>
      <c r="D20" s="330" t="s">
        <v>130</v>
      </c>
      <c r="E20" s="331">
        <v>414990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380000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153</v>
      </c>
      <c r="B24" s="45">
        <v>18540</v>
      </c>
      <c r="C24" s="39"/>
      <c r="D24" s="261" t="s">
        <v>243</v>
      </c>
      <c r="E24" s="262">
        <v>163620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224</v>
      </c>
      <c r="B25" s="120">
        <v>28680</v>
      </c>
      <c r="C25" s="39"/>
      <c r="D25" s="261" t="s">
        <v>134</v>
      </c>
      <c r="E25" s="262">
        <v>98390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222</v>
      </c>
      <c r="B26" s="120">
        <v>60580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233</v>
      </c>
      <c r="B27" s="120">
        <v>39000</v>
      </c>
      <c r="C27" s="121"/>
      <c r="D27" s="261" t="s">
        <v>137</v>
      </c>
      <c r="E27" s="262">
        <v>97130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223</v>
      </c>
      <c r="B28" s="120">
        <v>40990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141</v>
      </c>
      <c r="B29" s="45">
        <v>24160</v>
      </c>
      <c r="C29" s="121"/>
      <c r="D29" s="261" t="s">
        <v>232</v>
      </c>
      <c r="E29" s="262">
        <v>45660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150</v>
      </c>
      <c r="B30" s="120">
        <v>17000</v>
      </c>
      <c r="C30" s="121"/>
      <c r="D30" s="261" t="s">
        <v>218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230</v>
      </c>
      <c r="B31" s="120">
        <v>27890</v>
      </c>
      <c r="C31" s="121"/>
      <c r="D31" s="261" t="s">
        <v>219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166</v>
      </c>
      <c r="B32" s="45">
        <v>20000</v>
      </c>
      <c r="C32" s="121"/>
      <c r="D32" s="261" t="s">
        <v>231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148</v>
      </c>
      <c r="B33" s="120">
        <v>15000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200</v>
      </c>
      <c r="B34" s="120">
        <v>28540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2" t="s">
        <v>138</v>
      </c>
      <c r="B35" s="344">
        <v>215000</v>
      </c>
      <c r="C35" s="339"/>
      <c r="D35" s="340" t="s">
        <v>212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7" t="s">
        <v>196</v>
      </c>
      <c r="B36" s="338">
        <v>20530</v>
      </c>
      <c r="C36" s="339"/>
      <c r="D36" s="340" t="s">
        <v>202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256</v>
      </c>
      <c r="B37" s="345">
        <v>32000</v>
      </c>
      <c r="C37" s="326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2022-09-20T20:25:06Z</dcterms:modified>
</cp:coreProperties>
</file>