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02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<sst xmlns="http://schemas.openxmlformats.org/spreadsheetml/2006/main" count="123" uniqueCount="99">
  <si>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</si>
  <si>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</si>
  <si>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</si>
  <si>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</si>
  <si>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</si>
  <si>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</si>
  <si>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</si>
  <si>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</si>
  <si>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</si>
  <si>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</si>
  <si>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</si>
  <si>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</si>
  <si>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</si>
  <si>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</si>
  <si>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</si>
  <si>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</si>
  <si>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</si>
  <si>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</si>
  <si>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</si>
  <si>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</si>
  <si>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</si>
  <si>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</si>
  <si>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</si>
  <si>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</si>
  <si>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</si>
  <si>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</si>
  <si>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</si>
  <si>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</si>
  <si>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</si>
  <si>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</si>
  <si>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</si>
  <si>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</si>
  <si>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</si>
  <si>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</si>
  <si>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</si>
  <si>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</si>
  <si>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</si>
  <si>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</si>
  <si>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</si>
  <si>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</si>
  <si>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</si>
  <si>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</si>
  <si>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</si>
  <si>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</si>
  <si>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</si>
  <si>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</si>
  <si>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</si>
  <si>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</si>
  <si>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</si>
  <si>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</si>
  <si>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</si>
  <si>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</si>
  <si>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</si>
  <si>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</si>
  <si>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</si>
  <si>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</si>
  <si>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</si>
  <si>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</si>
  <si>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</si>
  <si>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</si>
  <si>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</si>
  <si>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</si>
  <si>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</si>
  <si>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</si>
  <si>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</si>
  <si>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</si>
  <si>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</si>
  <si>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</si>
  <si>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</si>
  <si>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</si>
  <si>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</si>
  <si>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</si>
  <si>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</si>
  <si>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</si>
  <si>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</si>
  <si>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</si>
  <si>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</si>
  <si>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</si>
  <si>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</si>
  <si>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</si>
  <si>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</si>
  <si>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</si>
  <si>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Mum Telecom</t>
  </si>
  <si>
    <t>D=Moom Telecom</t>
  </si>
  <si>
    <t>Retail Campaing</t>
  </si>
  <si>
    <t>29.05.2022</t>
  </si>
  <si>
    <t>G-Store</t>
  </si>
  <si>
    <t>30.05.2022</t>
  </si>
  <si>
    <t>31.05.2022</t>
  </si>
  <si>
    <t>Biswas</t>
  </si>
  <si>
    <t>Symphony(-)</t>
  </si>
  <si>
    <t>C=Biswas</t>
  </si>
  <si>
    <t>Bank Statement JUNE-2022</t>
  </si>
  <si>
    <t>Month : JUNE - 2022</t>
  </si>
  <si>
    <t>01.06.2022</t>
  </si>
  <si>
    <t>Wifi</t>
  </si>
  <si>
    <t>02.06.2022</t>
  </si>
  <si>
    <t>Date:02.06.2022</t>
  </si>
  <si>
    <t>SAMSUNG(-)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</si>
</sst>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G20" sqref="G20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6"/>
      <c r="B1" s="226"/>
      <c r="C1" s="226"/>
      <c r="D1" s="226"/>
      <c r="E1" s="226"/>
      <c r="F1" s="226"/>
    </row>
    <row r="2" spans="1:11" ht="20.25">
      <c r="B2" s="224" t="s">
        <v>13</v>
      </c>
      <c r="C2" s="224"/>
      <c r="D2" s="224"/>
      <c r="E2" s="224"/>
    </row>
    <row r="3" spans="1:11" ht="16.5" customHeight="1">
      <c r="A3" s="15"/>
      <c r="B3" s="225" t="s">
        <v>92</v>
      </c>
      <c r="C3" s="225"/>
      <c r="D3" s="225"/>
      <c r="E3" s="225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96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/>
      <c r="C8" s="19"/>
      <c r="D8" s="19"/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/>
      <c r="C9" s="19"/>
      <c r="D9" s="19"/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27807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27807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27807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27807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27807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27807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27807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27807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27807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27807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27807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27807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27807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27807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27807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27807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27807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27807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27807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27807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27807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27807</v>
      </c>
      <c r="F49" s="1"/>
      <c r="G49" s="15"/>
    </row>
    <row r="50" spans="2:7">
      <c r="B50" s="20"/>
      <c r="C50" s="19"/>
      <c r="D50" s="19"/>
      <c r="E50" s="21">
        <f t="shared" si="0"/>
        <v>27807</v>
      </c>
      <c r="F50" s="1"/>
      <c r="G50" s="15"/>
    </row>
    <row r="51" spans="2:7">
      <c r="B51" s="20"/>
      <c r="C51" s="19"/>
      <c r="D51" s="19"/>
      <c r="E51" s="21">
        <f t="shared" si="0"/>
        <v>27807</v>
      </c>
      <c r="F51" s="1"/>
      <c r="G51" s="15"/>
    </row>
    <row r="52" spans="2:7">
      <c r="B52" s="25"/>
      <c r="C52" s="21">
        <f>SUM(C6:C51)</f>
        <v>277807</v>
      </c>
      <c r="D52" s="21">
        <f>SUM(D6:D51)</f>
        <v>250000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5" activePane="bottomLeft" state="frozen"/>
      <selection pane="bottomLeft" activeCell="H39" sqref="H39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3" t="s">
        <v>13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</row>
    <row r="2" spans="1:24" s="62" customFormat="1" ht="18">
      <c r="A2" s="234" t="s">
        <v>35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4" s="63" customFormat="1" ht="16.5" thickBot="1">
      <c r="A3" s="235" t="s">
        <v>93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7"/>
      <c r="S3" s="42"/>
      <c r="T3" s="5"/>
      <c r="U3" s="5"/>
      <c r="V3" s="5"/>
      <c r="W3" s="5"/>
      <c r="X3" s="11"/>
    </row>
    <row r="4" spans="1:24" s="65" customFormat="1">
      <c r="A4" s="238" t="s">
        <v>22</v>
      </c>
      <c r="B4" s="240" t="s">
        <v>23</v>
      </c>
      <c r="C4" s="227" t="s">
        <v>24</v>
      </c>
      <c r="D4" s="227" t="s">
        <v>25</v>
      </c>
      <c r="E4" s="227" t="s">
        <v>26</v>
      </c>
      <c r="F4" s="227" t="s">
        <v>78</v>
      </c>
      <c r="G4" s="227" t="s">
        <v>27</v>
      </c>
      <c r="H4" s="227" t="s">
        <v>74</v>
      </c>
      <c r="I4" s="227" t="s">
        <v>28</v>
      </c>
      <c r="J4" s="227" t="s">
        <v>29</v>
      </c>
      <c r="K4" s="227" t="s">
        <v>84</v>
      </c>
      <c r="L4" s="227" t="s">
        <v>95</v>
      </c>
      <c r="M4" s="227" t="s">
        <v>81</v>
      </c>
      <c r="N4" s="231" t="s">
        <v>57</v>
      </c>
      <c r="O4" s="229" t="s">
        <v>14</v>
      </c>
      <c r="P4" s="242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9"/>
      <c r="B5" s="241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32"/>
      <c r="O5" s="230"/>
      <c r="P5" s="243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94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96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/>
      <c r="B8" s="81"/>
      <c r="C8" s="74"/>
      <c r="D8" s="82"/>
      <c r="E8" s="82"/>
      <c r="F8" s="82"/>
      <c r="G8" s="82"/>
      <c r="H8" s="82"/>
      <c r="I8" s="83"/>
      <c r="J8" s="82"/>
      <c r="K8" s="82"/>
      <c r="L8" s="82"/>
      <c r="M8" s="112"/>
      <c r="N8" s="82"/>
      <c r="O8" s="82"/>
      <c r="P8" s="84"/>
      <c r="Q8" s="78">
        <f t="shared" si="0"/>
        <v>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/>
      <c r="B9" s="81"/>
      <c r="C9" s="74"/>
      <c r="D9" s="82"/>
      <c r="E9" s="82"/>
      <c r="F9" s="82"/>
      <c r="G9" s="82"/>
      <c r="H9" s="82"/>
      <c r="I9" s="83"/>
      <c r="J9" s="82"/>
      <c r="K9" s="82"/>
      <c r="L9" s="82"/>
      <c r="M9" s="112"/>
      <c r="N9" s="82"/>
      <c r="O9" s="82"/>
      <c r="P9" s="84"/>
      <c r="Q9" s="78">
        <f t="shared" si="0"/>
        <v>0</v>
      </c>
      <c r="R9" s="79"/>
      <c r="S9" s="6"/>
      <c r="T9" s="6"/>
      <c r="U9" s="26"/>
      <c r="V9" s="26"/>
      <c r="W9" s="26"/>
    </row>
    <row r="10" spans="1:24" s="9" customFormat="1">
      <c r="A10" s="73"/>
      <c r="B10" s="81"/>
      <c r="C10" s="74"/>
      <c r="D10" s="82"/>
      <c r="E10" s="82"/>
      <c r="F10" s="82"/>
      <c r="G10" s="82"/>
      <c r="H10" s="82"/>
      <c r="I10" s="82"/>
      <c r="J10" s="82"/>
      <c r="K10" s="82"/>
      <c r="L10" s="82"/>
      <c r="M10" s="112"/>
      <c r="N10" s="82"/>
      <c r="O10" s="82"/>
      <c r="P10" s="84"/>
      <c r="Q10" s="78">
        <f t="shared" si="0"/>
        <v>0</v>
      </c>
      <c r="R10" s="79"/>
      <c r="S10" s="26"/>
      <c r="T10" s="26"/>
      <c r="U10" s="3"/>
      <c r="V10" s="26"/>
      <c r="W10" s="3"/>
    </row>
    <row r="11" spans="1:24" s="9" customFormat="1">
      <c r="A11" s="73"/>
      <c r="B11" s="81"/>
      <c r="C11" s="74"/>
      <c r="D11" s="82"/>
      <c r="E11" s="82"/>
      <c r="F11" s="82"/>
      <c r="G11" s="82"/>
      <c r="H11" s="82"/>
      <c r="I11" s="82"/>
      <c r="J11" s="82"/>
      <c r="K11" s="82"/>
      <c r="L11" s="82"/>
      <c r="M11" s="112"/>
      <c r="N11" s="82"/>
      <c r="O11" s="82"/>
      <c r="P11" s="84"/>
      <c r="Q11" s="78">
        <f t="shared" si="0"/>
        <v>0</v>
      </c>
      <c r="R11" s="79"/>
      <c r="S11" s="26"/>
      <c r="T11" s="26"/>
      <c r="U11" s="26"/>
      <c r="V11" s="26"/>
      <c r="W11" s="26"/>
    </row>
    <row r="12" spans="1:24" s="9" customFormat="1">
      <c r="A12" s="73"/>
      <c r="B12" s="81"/>
      <c r="C12" s="74"/>
      <c r="D12" s="82"/>
      <c r="E12" s="82"/>
      <c r="F12" s="82"/>
      <c r="G12" s="82"/>
      <c r="H12" s="82"/>
      <c r="I12" s="82"/>
      <c r="J12" s="82"/>
      <c r="K12" s="82"/>
      <c r="L12" s="82"/>
      <c r="M12" s="112"/>
      <c r="N12" s="82"/>
      <c r="O12" s="82"/>
      <c r="P12" s="84"/>
      <c r="Q12" s="78">
        <f t="shared" si="0"/>
        <v>0</v>
      </c>
      <c r="R12" s="79"/>
      <c r="S12" s="26"/>
      <c r="T12" s="26"/>
      <c r="U12" s="3"/>
      <c r="V12" s="26"/>
      <c r="W12" s="3"/>
    </row>
    <row r="13" spans="1:24" s="9" customFormat="1">
      <c r="A13" s="73"/>
      <c r="B13" s="81"/>
      <c r="C13" s="74"/>
      <c r="D13" s="82"/>
      <c r="E13" s="82"/>
      <c r="F13" s="82"/>
      <c r="G13" s="82"/>
      <c r="H13" s="82"/>
      <c r="I13" s="82"/>
      <c r="J13" s="82"/>
      <c r="K13" s="85"/>
      <c r="L13" s="82"/>
      <c r="M13" s="112"/>
      <c r="N13" s="82"/>
      <c r="O13" s="82"/>
      <c r="P13" s="84"/>
      <c r="Q13" s="78">
        <f t="shared" si="0"/>
        <v>0</v>
      </c>
      <c r="R13" s="79"/>
      <c r="S13" s="80"/>
      <c r="T13" s="26"/>
      <c r="U13" s="26"/>
      <c r="V13" s="26"/>
      <c r="W13" s="26"/>
    </row>
    <row r="14" spans="1:24" s="9" customFormat="1">
      <c r="A14" s="73"/>
      <c r="B14" s="81"/>
      <c r="C14" s="74"/>
      <c r="D14" s="82"/>
      <c r="E14" s="82"/>
      <c r="F14" s="82"/>
      <c r="G14" s="82"/>
      <c r="H14" s="82"/>
      <c r="I14" s="82"/>
      <c r="J14" s="82"/>
      <c r="K14" s="86"/>
      <c r="L14" s="82"/>
      <c r="M14" s="112"/>
      <c r="N14" s="82"/>
      <c r="O14" s="82"/>
      <c r="P14" s="84"/>
      <c r="Q14" s="78">
        <f t="shared" si="0"/>
        <v>0</v>
      </c>
      <c r="R14" s="79"/>
      <c r="S14" s="87"/>
      <c r="T14" s="26"/>
      <c r="U14" s="3"/>
      <c r="V14" s="26"/>
      <c r="W14" s="3"/>
    </row>
    <row r="15" spans="1:24" s="9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75"/>
      <c r="L15" s="82"/>
      <c r="M15" s="112"/>
      <c r="N15" s="82"/>
      <c r="O15" s="82"/>
      <c r="P15" s="84"/>
      <c r="Q15" s="78">
        <f t="shared" si="0"/>
        <v>0</v>
      </c>
      <c r="R15" s="79"/>
      <c r="S15" s="4"/>
      <c r="T15" s="26"/>
      <c r="U15" s="26"/>
      <c r="V15" s="26"/>
      <c r="W15" s="26"/>
    </row>
    <row r="16" spans="1:24" s="9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112"/>
      <c r="N16" s="82"/>
      <c r="O16" s="82"/>
      <c r="P16" s="84"/>
      <c r="Q16" s="78">
        <f t="shared" si="0"/>
        <v>0</v>
      </c>
      <c r="R16" s="79"/>
      <c r="S16" s="4"/>
      <c r="T16" s="26"/>
      <c r="U16" s="3"/>
      <c r="V16" s="26"/>
      <c r="W16" s="3"/>
    </row>
    <row r="17" spans="1:23" s="9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112"/>
      <c r="N17" s="84"/>
      <c r="O17" s="82"/>
      <c r="P17" s="84"/>
      <c r="Q17" s="78">
        <f t="shared" si="0"/>
        <v>0</v>
      </c>
      <c r="R17" s="79"/>
      <c r="S17" s="4"/>
      <c r="T17" s="26"/>
      <c r="U17" s="26"/>
      <c r="V17" s="26"/>
      <c r="W17" s="26"/>
    </row>
    <row r="18" spans="1:23" s="9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112"/>
      <c r="N18" s="84"/>
      <c r="O18" s="82"/>
      <c r="P18" s="84"/>
      <c r="Q18" s="78">
        <f t="shared" si="0"/>
        <v>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0</v>
      </c>
      <c r="C37" s="100">
        <f t="shared" ref="C37:P37" si="1">SUM(C6:C36)</f>
        <v>490</v>
      </c>
      <c r="D37" s="100">
        <f t="shared" si="1"/>
        <v>0</v>
      </c>
      <c r="E37" s="100">
        <f t="shared" si="1"/>
        <v>0</v>
      </c>
      <c r="F37" s="100">
        <f t="shared" si="1"/>
        <v>0</v>
      </c>
      <c r="G37" s="100">
        <f>SUM(G6:G36)</f>
        <v>50</v>
      </c>
      <c r="H37" s="100">
        <f t="shared" si="1"/>
        <v>0</v>
      </c>
      <c r="I37" s="100">
        <f t="shared" si="1"/>
        <v>60</v>
      </c>
      <c r="J37" s="100">
        <f t="shared" si="1"/>
        <v>320</v>
      </c>
      <c r="K37" s="100">
        <f t="shared" si="1"/>
        <v>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1819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8" zoomScale="120" zoomScaleNormal="120" workbookViewId="0">
      <selection activeCell="C121" sqref="C121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8" t="s">
        <v>13</v>
      </c>
      <c r="B1" s="249"/>
      <c r="C1" s="249"/>
      <c r="D1" s="249"/>
      <c r="E1" s="249"/>
      <c r="F1" s="250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1" t="s">
        <v>79</v>
      </c>
      <c r="B2" s="252"/>
      <c r="C2" s="252"/>
      <c r="D2" s="252"/>
      <c r="E2" s="252"/>
      <c r="F2" s="253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4" t="s">
        <v>36</v>
      </c>
      <c r="B3" s="255"/>
      <c r="C3" s="255"/>
      <c r="D3" s="255"/>
      <c r="E3" s="255"/>
      <c r="F3" s="256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3"/>
      <c r="B5" s="135"/>
      <c r="C5" s="135"/>
      <c r="D5" s="135"/>
      <c r="E5" s="194">
        <f>C5+D5</f>
        <v>0</v>
      </c>
      <c r="F5" s="19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5"/>
      <c r="B6" s="39"/>
      <c r="C6" s="39"/>
      <c r="D6" s="39"/>
      <c r="E6" s="196">
        <f t="shared" ref="E6:E32" si="0">C6+D6</f>
        <v>0</v>
      </c>
      <c r="F6" s="20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5"/>
      <c r="B7" s="39"/>
      <c r="C7" s="39"/>
      <c r="D7" s="39"/>
      <c r="E7" s="196">
        <f t="shared" si="0"/>
        <v>0</v>
      </c>
      <c r="F7" s="20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5"/>
      <c r="B8" s="39"/>
      <c r="C8" s="39"/>
      <c r="D8" s="39"/>
      <c r="E8" s="196">
        <f t="shared" si="0"/>
        <v>0</v>
      </c>
      <c r="F8" s="20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5"/>
      <c r="B9" s="39"/>
      <c r="C9" s="39"/>
      <c r="D9" s="39"/>
      <c r="E9" s="196">
        <f t="shared" si="0"/>
        <v>0</v>
      </c>
      <c r="F9" s="20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5"/>
      <c r="B10" s="39"/>
      <c r="C10" s="39"/>
      <c r="D10" s="39"/>
      <c r="E10" s="196">
        <f t="shared" si="0"/>
        <v>0</v>
      </c>
      <c r="F10" s="20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5"/>
      <c r="B11" s="39"/>
      <c r="C11" s="39"/>
      <c r="D11" s="39"/>
      <c r="E11" s="196">
        <f t="shared" si="0"/>
        <v>0</v>
      </c>
      <c r="F11" s="20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5"/>
      <c r="B12" s="39"/>
      <c r="C12" s="39"/>
      <c r="D12" s="39"/>
      <c r="E12" s="196">
        <f t="shared" si="0"/>
        <v>0</v>
      </c>
      <c r="F12" s="20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5"/>
      <c r="B13" s="39"/>
      <c r="C13" s="39"/>
      <c r="D13" s="39"/>
      <c r="E13" s="196">
        <f t="shared" si="0"/>
        <v>0</v>
      </c>
      <c r="F13" s="20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5"/>
      <c r="B14" s="39"/>
      <c r="C14" s="39"/>
      <c r="D14" s="39"/>
      <c r="E14" s="196">
        <f t="shared" si="0"/>
        <v>0</v>
      </c>
      <c r="F14" s="20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5"/>
      <c r="B15" s="39"/>
      <c r="C15" s="39"/>
      <c r="D15" s="39"/>
      <c r="E15" s="196">
        <f t="shared" si="0"/>
        <v>0</v>
      </c>
      <c r="F15" s="20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5"/>
      <c r="B16" s="39"/>
      <c r="C16" s="39"/>
      <c r="D16" s="39"/>
      <c r="E16" s="196">
        <f t="shared" si="0"/>
        <v>0</v>
      </c>
      <c r="F16" s="20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5"/>
      <c r="B17" s="39"/>
      <c r="C17" s="39"/>
      <c r="D17" s="39"/>
      <c r="E17" s="196">
        <f t="shared" si="0"/>
        <v>0</v>
      </c>
      <c r="F17" s="20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5"/>
      <c r="B18" s="39"/>
      <c r="C18" s="39"/>
      <c r="D18" s="39"/>
      <c r="E18" s="196">
        <f t="shared" si="0"/>
        <v>0</v>
      </c>
      <c r="F18" s="20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5"/>
      <c r="B19" s="39"/>
      <c r="C19" s="39"/>
      <c r="D19" s="39"/>
      <c r="E19" s="196">
        <f t="shared" si="0"/>
        <v>0</v>
      </c>
      <c r="F19" s="20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5"/>
      <c r="B20" s="39"/>
      <c r="C20" s="39"/>
      <c r="D20" s="39"/>
      <c r="E20" s="196">
        <f t="shared" si="0"/>
        <v>0</v>
      </c>
      <c r="F20" s="20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5"/>
      <c r="B21" s="39"/>
      <c r="C21" s="39"/>
      <c r="D21" s="39"/>
      <c r="E21" s="196">
        <f t="shared" si="0"/>
        <v>0</v>
      </c>
      <c r="F21" s="20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5"/>
      <c r="B22" s="39"/>
      <c r="C22" s="39"/>
      <c r="D22" s="39"/>
      <c r="E22" s="196">
        <f>C22+D22</f>
        <v>0</v>
      </c>
      <c r="F22" s="20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5"/>
      <c r="B23" s="39"/>
      <c r="C23" s="39"/>
      <c r="D23" s="39"/>
      <c r="E23" s="196">
        <f t="shared" si="0"/>
        <v>0</v>
      </c>
      <c r="F23" s="20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5"/>
      <c r="B24" s="39"/>
      <c r="C24" s="39"/>
      <c r="D24" s="39"/>
      <c r="E24" s="196">
        <f t="shared" si="0"/>
        <v>0</v>
      </c>
      <c r="F24" s="20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5"/>
      <c r="B25" s="39"/>
      <c r="C25" s="39"/>
      <c r="D25" s="39"/>
      <c r="E25" s="196">
        <f t="shared" si="0"/>
        <v>0</v>
      </c>
      <c r="F25" s="20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5"/>
      <c r="B26" s="39"/>
      <c r="C26" s="39"/>
      <c r="D26" s="39"/>
      <c r="E26" s="196">
        <f t="shared" si="0"/>
        <v>0</v>
      </c>
      <c r="F26" s="20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5"/>
      <c r="B27" s="39"/>
      <c r="C27" s="39"/>
      <c r="D27" s="39"/>
      <c r="E27" s="196">
        <f t="shared" si="0"/>
        <v>0</v>
      </c>
      <c r="F27" s="20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5"/>
      <c r="B28" s="39"/>
      <c r="C28" s="39"/>
      <c r="D28" s="39"/>
      <c r="E28" s="196">
        <f t="shared" si="0"/>
        <v>0</v>
      </c>
      <c r="F28" s="20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5"/>
      <c r="B29" s="39"/>
      <c r="C29" s="39"/>
      <c r="D29" s="39"/>
      <c r="E29" s="196">
        <f t="shared" si="0"/>
        <v>0</v>
      </c>
      <c r="F29" s="20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5"/>
      <c r="B30" s="39"/>
      <c r="C30" s="39"/>
      <c r="D30" s="39"/>
      <c r="E30" s="196">
        <f t="shared" si="0"/>
        <v>0</v>
      </c>
      <c r="F30" s="20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5"/>
      <c r="B31" s="39"/>
      <c r="C31" s="39"/>
      <c r="D31" s="39">
        <v>-777060</v>
      </c>
      <c r="E31" s="196">
        <f t="shared" si="0"/>
        <v>-777060</v>
      </c>
      <c r="F31" s="20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5"/>
      <c r="B32" s="39"/>
      <c r="C32" s="39"/>
      <c r="D32" s="39"/>
      <c r="E32" s="196">
        <f t="shared" si="0"/>
        <v>0</v>
      </c>
      <c r="F32" s="20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5" t="s">
        <v>3</v>
      </c>
      <c r="B33" s="206">
        <f>SUM(B5:B32)</f>
        <v>0</v>
      </c>
      <c r="C33" s="206"/>
      <c r="D33" s="206"/>
      <c r="E33" s="207">
        <f>SUM(E5:E32)</f>
        <v>-777060</v>
      </c>
      <c r="F33" s="208">
        <f>B33-E33</f>
        <v>777060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7"/>
      <c r="B34" s="41"/>
      <c r="C34" s="41"/>
      <c r="D34" s="41"/>
      <c r="E34" s="19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8" t="s">
        <v>19</v>
      </c>
      <c r="B35" s="259"/>
      <c r="C35" s="259"/>
      <c r="D35" s="259"/>
      <c r="E35" s="260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6" t="s">
        <v>12</v>
      </c>
      <c r="B36" s="257"/>
      <c r="C36" s="257"/>
      <c r="D36" s="247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5" t="s">
        <v>46</v>
      </c>
      <c r="C37" s="182">
        <v>1800</v>
      </c>
      <c r="D37" s="186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89</v>
      </c>
      <c r="B38" s="177"/>
      <c r="C38" s="178">
        <v>50000</v>
      </c>
      <c r="D38" s="179" t="s">
        <v>96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65</v>
      </c>
      <c r="B39" s="177" t="s">
        <v>55</v>
      </c>
      <c r="C39" s="178">
        <v>31990</v>
      </c>
      <c r="D39" s="179" t="s">
        <v>94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86</v>
      </c>
      <c r="B40" s="177"/>
      <c r="C40" s="178">
        <v>16040</v>
      </c>
      <c r="D40" s="180" t="s">
        <v>85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64</v>
      </c>
      <c r="B41" s="177" t="s">
        <v>44</v>
      </c>
      <c r="C41" s="178">
        <v>4500</v>
      </c>
      <c r="D41" s="179" t="s">
        <v>68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82</v>
      </c>
      <c r="B42" s="177"/>
      <c r="C42" s="178">
        <v>16040</v>
      </c>
      <c r="D42" s="179" t="s">
        <v>87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48</v>
      </c>
      <c r="B43" s="177" t="s">
        <v>40</v>
      </c>
      <c r="C43" s="178">
        <v>4460</v>
      </c>
      <c r="D43" s="179" t="s">
        <v>66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39</v>
      </c>
      <c r="B44" s="177" t="s">
        <v>40</v>
      </c>
      <c r="C44" s="178">
        <v>100000</v>
      </c>
      <c r="D44" s="180" t="s">
        <v>67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49</v>
      </c>
      <c r="B45" s="177" t="s">
        <v>40</v>
      </c>
      <c r="C45" s="178">
        <v>300000</v>
      </c>
      <c r="D45" s="180" t="s">
        <v>94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69</v>
      </c>
      <c r="B46" s="177" t="s">
        <v>80</v>
      </c>
      <c r="C46" s="178">
        <v>1000</v>
      </c>
      <c r="D46" s="179" t="s">
        <v>75</v>
      </c>
      <c r="E46" s="41"/>
      <c r="F46" s="210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71</v>
      </c>
      <c r="B47" s="177"/>
      <c r="C47" s="178">
        <v>87500</v>
      </c>
      <c r="D47" s="187" t="s">
        <v>85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7" t="s">
        <v>60</v>
      </c>
      <c r="B48" s="177"/>
      <c r="C48" s="178">
        <v>52750</v>
      </c>
      <c r="D48" s="179" t="s">
        <v>96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 t="s">
        <v>76</v>
      </c>
      <c r="B49" s="177"/>
      <c r="C49" s="178">
        <v>47000</v>
      </c>
      <c r="D49" s="179" t="s">
        <v>88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83" t="s">
        <v>56</v>
      </c>
      <c r="B50" s="177" t="s">
        <v>55</v>
      </c>
      <c r="C50" s="178">
        <v>31990</v>
      </c>
      <c r="D50" s="180" t="s">
        <v>94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 t="s">
        <v>51</v>
      </c>
      <c r="B51" s="177" t="s">
        <v>55</v>
      </c>
      <c r="C51" s="178">
        <v>31990</v>
      </c>
      <c r="D51" s="179" t="s">
        <v>96</v>
      </c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80"/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4" t="s">
        <v>20</v>
      </c>
      <c r="B119" s="245"/>
      <c r="C119" s="175">
        <f>SUM(C37:C118)</f>
        <v>777060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6" t="s">
        <v>21</v>
      </c>
      <c r="B121" s="247"/>
      <c r="C121" s="133">
        <f>C119</f>
        <v>777060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2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H10" sqref="H10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1" t="s">
        <v>37</v>
      </c>
      <c r="B1" s="262"/>
      <c r="C1" s="262"/>
      <c r="D1" s="262"/>
      <c r="E1" s="263"/>
      <c r="F1" s="143"/>
      <c r="G1" s="1"/>
    </row>
    <row r="2" spans="1:28" ht="21.75">
      <c r="A2" s="270" t="s">
        <v>54</v>
      </c>
      <c r="B2" s="271"/>
      <c r="C2" s="271"/>
      <c r="D2" s="271"/>
      <c r="E2" s="272"/>
      <c r="F2" s="143"/>
      <c r="G2" s="1"/>
    </row>
    <row r="3" spans="1:28" ht="24" thickBot="1">
      <c r="A3" s="264" t="s">
        <v>97</v>
      </c>
      <c r="B3" s="265"/>
      <c r="C3" s="265"/>
      <c r="D3" s="265"/>
      <c r="E3" s="266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3" t="s">
        <v>41</v>
      </c>
      <c r="B4" s="274"/>
      <c r="C4" s="274"/>
      <c r="D4" s="274"/>
      <c r="E4" s="275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53</v>
      </c>
      <c r="B5" s="148">
        <v>9000000</v>
      </c>
      <c r="C5" s="129"/>
      <c r="D5" s="130" t="s">
        <v>10</v>
      </c>
      <c r="E5" s="140">
        <v>5427590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20869.3</v>
      </c>
      <c r="C6" s="34"/>
      <c r="D6" s="120" t="s">
        <v>52</v>
      </c>
      <c r="E6" s="124">
        <v>29807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646666.30000000075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1819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777060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2" t="s">
        <v>7</v>
      </c>
      <c r="B11" s="223">
        <f>B6-B9-B10</f>
        <v>19050.3</v>
      </c>
      <c r="C11" s="32"/>
      <c r="D11" s="120" t="s">
        <v>70</v>
      </c>
      <c r="E11" s="124">
        <v>87700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41">
        <v>250227</v>
      </c>
      <c r="F12" s="143"/>
      <c r="G12" s="8"/>
      <c r="H12" s="18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6"/>
      <c r="B13" s="217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8"/>
      <c r="B14" s="219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0" t="s">
        <v>98</v>
      </c>
      <c r="B15" s="221">
        <v>700000</v>
      </c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0" t="s">
        <v>90</v>
      </c>
      <c r="B16" s="221">
        <v>1100000</v>
      </c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7219050.3000000007</v>
      </c>
      <c r="C18" s="32"/>
      <c r="D18" s="120" t="s">
        <v>6</v>
      </c>
      <c r="E18" s="124">
        <f>SUM(E5:E17)</f>
        <v>7219050.3000000007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7" t="s">
        <v>12</v>
      </c>
      <c r="B20" s="268"/>
      <c r="C20" s="268"/>
      <c r="D20" s="268"/>
      <c r="E20" s="269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9" t="s">
        <v>77</v>
      </c>
      <c r="B21" s="145">
        <v>65000</v>
      </c>
      <c r="C21" s="142"/>
      <c r="D21" s="142" t="s">
        <v>73</v>
      </c>
      <c r="E21" s="146">
        <v>65000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91</v>
      </c>
      <c r="B22" s="150">
        <v>90000</v>
      </c>
      <c r="C22" s="151"/>
      <c r="D22" s="149" t="s">
        <v>72</v>
      </c>
      <c r="E22" s="153">
        <v>87500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2" t="s">
        <v>83</v>
      </c>
      <c r="B23" s="150">
        <v>37000</v>
      </c>
      <c r="C23" s="151"/>
      <c r="D23" s="149" t="s">
        <v>59</v>
      </c>
      <c r="E23" s="153">
        <v>31990</v>
      </c>
      <c r="F23" s="127"/>
      <c r="G23" s="15"/>
      <c r="H23" s="184"/>
    </row>
    <row r="24" spans="1:28" s="1" customFormat="1" ht="21.75">
      <c r="A24" s="188" t="s">
        <v>62</v>
      </c>
      <c r="B24" s="189">
        <v>100000</v>
      </c>
      <c r="C24" s="190"/>
      <c r="D24" s="191" t="s">
        <v>58</v>
      </c>
      <c r="E24" s="192">
        <v>31990</v>
      </c>
      <c r="F24" s="127"/>
      <c r="G24" s="15"/>
    </row>
    <row r="25" spans="1:28" s="1" customFormat="1" ht="22.5" thickBot="1">
      <c r="A25" s="211" t="s">
        <v>61</v>
      </c>
      <c r="B25" s="212">
        <v>240000</v>
      </c>
      <c r="C25" s="213"/>
      <c r="D25" s="214" t="s">
        <v>63</v>
      </c>
      <c r="E25" s="215">
        <v>31990</v>
      </c>
      <c r="F25" s="127"/>
      <c r="G25" s="15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E32" s="2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5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2022-06-02T21:25:13Z</dcterms:modified>
</cp:coreProperties>
</file>