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3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CAPITAL" sheetId="10" r:id="rId4"/>
    <sheet name="Balance Transfer" sheetId="14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<sst xmlns="http://schemas.openxmlformats.org/spreadsheetml/2006/main" count="431" uniqueCount="224">
  <si>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</si>
  <si>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</si>
  <si>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</si>
  <si>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</si>
  <si>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</si>
  <si>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</si>
  <si>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</si>
  <si>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</si>
  <si>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</si>
  <si>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</si>
  <si>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</si>
  <si>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</si>
  <si>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</si>
  <si>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</si>
  <si>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</si>
  <si>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</si>
  <si>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</si>
  <si>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</si>
  <si>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</si>
  <si>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</si>
  <si>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</si>
  <si>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</si>
  <si>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</si>
  <si>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</si>
  <si>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</si>
  <si>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</si>
  <si>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</si>
  <si>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</si>
  <si>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</si>
  <si>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</si>
  <si>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</si>
  <si>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</si>
  <si>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</si>
  <si>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</si>
  <si>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</si>
  <si>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</si>
  <si>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</si>
  <si>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</si>
  <si>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</si>
  <si>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</si>
  <si>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</si>
  <si>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</si>
  <si>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</si>
  <si>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</si>
  <si>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</si>
  <si>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</si>
  <si>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</si>
  <si>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</si>
  <si>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</si>
  <si>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</si>
  <si>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</si>
  <si>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</si>
  <si>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</si>
  <si>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</si>
  <si>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</si>
  <si>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</si>
  <si>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</si>
  <si>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</si>
  <si>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</si>
  <si>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</si>
  <si>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</si>
  <si>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</si>
  <si>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</si>
  <si>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</si>
  <si>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</si>
  <si>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</si>
  <si>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</si>
  <si>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</si>
  <si>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</si>
  <si>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</si>
  <si>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</si>
  <si>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</si>
  <si>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</si>
  <si>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</si>
  <si>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</si>
  <si>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</si>
  <si>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</si>
  <si>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</si>
  <si>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</si>
  <si>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</si>
  <si>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</si>
  <si>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</si>
  <si>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</si>
  <si>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</si>
  <si>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</si>
  <si>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</si>
  <si>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</si>
  <si>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</si>
  <si>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</si>
  <si>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</si>
  <si>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</si>
  <si>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</si>
  <si>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</si>
  <si>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</si>
  <si>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</si>
  <si>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</si>
  <si>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</si>
  <si>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</si>
  <si>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</si>
  <si>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</si>
  <si>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</si>
  <si>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</si>
  <si>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</si>
  <si>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</si>
  <si>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</si>
  <si>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</si>
  <si>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</si>
  <si>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</si>
  <si>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</si>
  <si>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</si>
  <si>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</si>
  <si>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</si>
  <si>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</si>
  <si>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</si>
  <si>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</si>
  <si>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</si>
  <si>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</si>
  <si>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</si>
  <si>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</si>
  <si>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</si>
  <si>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</si>
  <si>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</si>
  <si>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</si>
  <si>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</si>
  <si>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</si>
  <si>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</si>
  <si>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</si>
  <si>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</si>
  <si>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</si>
  <si>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</si>
  <si>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</si>
  <si>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</si>
  <si>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</si>
  <si>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</si>
  <si>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</si>
  <si>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</si>
  <si>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</si>
  <si>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</si>
  <si>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</si>
  <si>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</si>
  <si>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</si>
  <si>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</si>
  <si>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</si>
  <si>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</si>
  <si>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</si>
  <si>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</si>
  <si>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</si>
  <si>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</si>
  <si>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</si>
  <si>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</si>
  <si>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</si>
  <si>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</si>
  <si>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</si>
  <si>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</si>
  <si>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</si>
  <si>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</si>
  <si>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</si>
  <si>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</si>
  <si>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</si>
  <si>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</si>
  <si>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</si>
  <si>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</si>
  <si>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</si>
  <si>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</si>
  <si>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</si>
  <si>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</si>
  <si>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</si>
  <si>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</si>
  <si>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</si>
  <si>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</si>
  <si>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</si>
  <si>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</si>
  <si>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</si>
  <si>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</si>
  <si>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</si>
  <si>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</si>
  <si>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</si>
  <si>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</si>
  <si>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</si>
  <si>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</si>
  <si>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</si>
  <si>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</si>
  <si>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</si>
  <si>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</si>
  <si>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</si>
  <si>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</si>
  <si>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</si>
  <si>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</si>
  <si>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</si>
  <si>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</si>
  <si>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</si>
  <si>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</si>
  <si>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</si>
  <si>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</si>
  <si>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</si>
  <si>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</si>
  <si>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</si>
  <si>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</si>
  <si>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</si>
  <si>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</si>
  <si>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</si>
  <si>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</si>
  <si>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</si>
  <si>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</si>
  <si>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</si>
  <si>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</si>
  <si>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</si>
  <si>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</si>
  <si>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</si>
  <si>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</si>
  <si>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</si>
  <si>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</si>
  <si>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</si>
  <si>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</si>
  <si>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</si>
  <si>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</si>
  <si>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A.M Tipu Boss(-)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</si>
  <si>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</si>
  <si>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</si>
  <si>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</si>
  <si>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</si>
  <si>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</si>
  <si>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</si>
  <si>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Date:13.06.2022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</si>
</sst>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5"/>
      <c r="B1" s="385"/>
      <c r="C1" s="385"/>
      <c r="D1" s="385"/>
      <c r="E1" s="385"/>
      <c r="F1" s="385"/>
    </row>
    <row r="2" spans="1:8" ht="20.25">
      <c r="A2" s="386"/>
      <c r="B2" s="383" t="s">
        <v>14</v>
      </c>
      <c r="C2" s="383"/>
      <c r="D2" s="383"/>
      <c r="E2" s="383"/>
    </row>
    <row r="3" spans="1:8" ht="16.5" customHeight="1">
      <c r="A3" s="386"/>
      <c r="B3" s="384" t="s">
        <v>42</v>
      </c>
      <c r="C3" s="384"/>
      <c r="D3" s="384"/>
      <c r="E3" s="384"/>
    </row>
    <row r="4" spans="1:8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6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6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6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6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E16" sqref="E16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5"/>
      <c r="B1" s="385"/>
      <c r="C1" s="385"/>
      <c r="D1" s="385"/>
      <c r="E1" s="385"/>
      <c r="F1" s="385"/>
    </row>
    <row r="2" spans="1:9" ht="20.25">
      <c r="A2" s="386"/>
      <c r="B2" s="383" t="s">
        <v>14</v>
      </c>
      <c r="C2" s="383"/>
      <c r="D2" s="383"/>
      <c r="E2" s="383"/>
    </row>
    <row r="3" spans="1:9" ht="16.5" customHeight="1">
      <c r="A3" s="386"/>
      <c r="B3" s="384" t="s">
        <v>145</v>
      </c>
      <c r="C3" s="384"/>
      <c r="D3" s="384"/>
      <c r="E3" s="384"/>
    </row>
    <row r="4" spans="1:9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6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6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6"/>
      <c r="B7" s="26" t="s">
        <v>193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6"/>
      <c r="B8" s="26" t="s">
        <v>204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6"/>
      <c r="B9" s="26" t="s">
        <v>207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6"/>
      <c r="B10" s="26" t="s">
        <v>210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6"/>
      <c r="B11" s="26" t="s">
        <v>212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6"/>
      <c r="B12" s="26" t="s">
        <v>213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6"/>
      <c r="B13" s="26" t="s">
        <v>215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6"/>
      <c r="B14" s="26" t="s">
        <v>217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86"/>
      <c r="B15" s="26" t="s">
        <v>218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86"/>
      <c r="B16" s="26" t="s">
        <v>222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86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86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6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6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6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6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6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6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6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6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6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6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6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6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6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6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6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6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6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6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6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6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6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6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6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6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6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6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6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6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6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6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6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6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6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6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6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6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6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6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6"/>
      <c r="B57" s="26"/>
      <c r="C57" s="240"/>
      <c r="D57" s="240"/>
      <c r="E57" s="241">
        <f t="shared" si="0"/>
        <v>0</v>
      </c>
      <c r="F57" s="2"/>
    </row>
    <row r="58" spans="1:9">
      <c r="A58" s="386"/>
      <c r="B58" s="26"/>
      <c r="C58" s="240"/>
      <c r="D58" s="240"/>
      <c r="E58" s="241">
        <f t="shared" si="0"/>
        <v>0</v>
      </c>
      <c r="F58" s="2"/>
    </row>
    <row r="59" spans="1:9">
      <c r="A59" s="386"/>
      <c r="B59" s="26"/>
      <c r="C59" s="240"/>
      <c r="D59" s="240"/>
      <c r="E59" s="241">
        <f t="shared" si="0"/>
        <v>0</v>
      </c>
      <c r="F59" s="2"/>
    </row>
    <row r="60" spans="1:9">
      <c r="A60" s="386"/>
      <c r="B60" s="26"/>
      <c r="C60" s="240"/>
      <c r="D60" s="240"/>
      <c r="E60" s="241">
        <f t="shared" si="0"/>
        <v>0</v>
      </c>
      <c r="F60" s="2"/>
    </row>
    <row r="61" spans="1:9">
      <c r="A61" s="386"/>
      <c r="B61" s="26"/>
      <c r="C61" s="240"/>
      <c r="D61" s="240"/>
      <c r="E61" s="241">
        <f t="shared" si="0"/>
        <v>0</v>
      </c>
      <c r="F61" s="2"/>
    </row>
    <row r="62" spans="1:9">
      <c r="A62" s="386"/>
      <c r="B62" s="26"/>
      <c r="C62" s="240"/>
      <c r="D62" s="240"/>
      <c r="E62" s="241">
        <f t="shared" si="0"/>
        <v>0</v>
      </c>
      <c r="F62" s="2"/>
    </row>
    <row r="63" spans="1:9">
      <c r="A63" s="386"/>
      <c r="B63" s="26"/>
      <c r="C63" s="240"/>
      <c r="D63" s="240"/>
      <c r="E63" s="241">
        <f t="shared" si="0"/>
        <v>0</v>
      </c>
      <c r="F63" s="2"/>
    </row>
    <row r="64" spans="1:9">
      <c r="A64" s="386"/>
      <c r="B64" s="26"/>
      <c r="C64" s="240"/>
      <c r="D64" s="240"/>
      <c r="E64" s="241">
        <f t="shared" si="0"/>
        <v>0</v>
      </c>
      <c r="F64" s="2"/>
    </row>
    <row r="65" spans="1:7">
      <c r="A65" s="386"/>
      <c r="B65" s="26"/>
      <c r="C65" s="240"/>
      <c r="D65" s="240"/>
      <c r="E65" s="241">
        <f t="shared" si="0"/>
        <v>0</v>
      </c>
      <c r="F65" s="2"/>
    </row>
    <row r="66" spans="1:7">
      <c r="A66" s="386"/>
      <c r="B66" s="26"/>
      <c r="C66" s="240"/>
      <c r="D66" s="240"/>
      <c r="E66" s="241">
        <f t="shared" si="0"/>
        <v>0</v>
      </c>
      <c r="F66" s="2"/>
    </row>
    <row r="67" spans="1:7">
      <c r="A67" s="386"/>
      <c r="B67" s="26"/>
      <c r="C67" s="240"/>
      <c r="D67" s="240"/>
      <c r="E67" s="241">
        <f t="shared" si="0"/>
        <v>0</v>
      </c>
      <c r="F67" s="2"/>
    </row>
    <row r="68" spans="1:7">
      <c r="A68" s="386"/>
      <c r="B68" s="26"/>
      <c r="C68" s="240"/>
      <c r="D68" s="240"/>
      <c r="E68" s="241">
        <f t="shared" si="0"/>
        <v>0</v>
      </c>
      <c r="F68" s="2"/>
    </row>
    <row r="69" spans="1:7">
      <c r="A69" s="386"/>
      <c r="B69" s="26"/>
      <c r="C69" s="240"/>
      <c r="D69" s="240"/>
      <c r="E69" s="241">
        <f t="shared" si="0"/>
        <v>0</v>
      </c>
      <c r="F69" s="2"/>
    </row>
    <row r="70" spans="1:7">
      <c r="A70" s="386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6"/>
      <c r="B71" s="26"/>
      <c r="C71" s="240"/>
      <c r="D71" s="240"/>
      <c r="E71" s="241">
        <f t="shared" si="1"/>
        <v>0</v>
      </c>
      <c r="F71" s="2"/>
    </row>
    <row r="72" spans="1:7">
      <c r="A72" s="386"/>
      <c r="B72" s="26"/>
      <c r="C72" s="240"/>
      <c r="D72" s="240"/>
      <c r="E72" s="241">
        <f t="shared" si="1"/>
        <v>0</v>
      </c>
      <c r="F72" s="2"/>
    </row>
    <row r="73" spans="1:7">
      <c r="A73" s="386"/>
      <c r="B73" s="26"/>
      <c r="C73" s="240"/>
      <c r="D73" s="240"/>
      <c r="E73" s="241">
        <f t="shared" si="1"/>
        <v>0</v>
      </c>
      <c r="F73" s="2"/>
    </row>
    <row r="74" spans="1:7">
      <c r="A74" s="386"/>
      <c r="B74" s="26"/>
      <c r="C74" s="240"/>
      <c r="D74" s="240"/>
      <c r="E74" s="241">
        <f t="shared" si="1"/>
        <v>0</v>
      </c>
      <c r="F74" s="2"/>
    </row>
    <row r="75" spans="1:7">
      <c r="A75" s="386"/>
      <c r="B75" s="26"/>
      <c r="C75" s="240"/>
      <c r="D75" s="240"/>
      <c r="E75" s="241">
        <f t="shared" si="1"/>
        <v>0</v>
      </c>
      <c r="F75" s="2"/>
    </row>
    <row r="76" spans="1:7">
      <c r="A76" s="386"/>
      <c r="B76" s="26"/>
      <c r="C76" s="240"/>
      <c r="D76" s="240"/>
      <c r="E76" s="241">
        <f t="shared" si="1"/>
        <v>0</v>
      </c>
      <c r="F76" s="2"/>
    </row>
    <row r="77" spans="1:7">
      <c r="A77" s="386"/>
      <c r="B77" s="26"/>
      <c r="C77" s="240"/>
      <c r="D77" s="240"/>
      <c r="E77" s="241">
        <f t="shared" si="1"/>
        <v>0</v>
      </c>
      <c r="F77" s="2"/>
    </row>
    <row r="78" spans="1:7">
      <c r="A78" s="386"/>
      <c r="B78" s="26"/>
      <c r="C78" s="240"/>
      <c r="D78" s="240"/>
      <c r="E78" s="241">
        <f t="shared" si="1"/>
        <v>0</v>
      </c>
      <c r="F78" s="2"/>
    </row>
    <row r="79" spans="1:7">
      <c r="A79" s="386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6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6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6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6"/>
      <c r="B83" s="31"/>
      <c r="C83" s="241">
        <f>SUM(C5:C72)</f>
        <v>4900000</v>
      </c>
      <c r="D83" s="241">
        <f>SUM(D5:D77)</f>
        <v>4900000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61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2" customFormat="1" ht="16.5" thickBot="1">
      <c r="A3" s="389" t="s">
        <v>194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6"/>
      <c r="T3" s="7"/>
      <c r="U3" s="7"/>
      <c r="V3" s="7"/>
      <c r="W3" s="7"/>
      <c r="X3" s="16"/>
    </row>
    <row r="4" spans="1:24" s="63" customFormat="1" ht="12.75" customHeight="1">
      <c r="A4" s="392" t="s">
        <v>27</v>
      </c>
      <c r="B4" s="394" t="s">
        <v>28</v>
      </c>
      <c r="C4" s="396" t="s">
        <v>29</v>
      </c>
      <c r="D4" s="396" t="s">
        <v>30</v>
      </c>
      <c r="E4" s="396" t="s">
        <v>31</v>
      </c>
      <c r="F4" s="398" t="s">
        <v>105</v>
      </c>
      <c r="G4" s="396" t="s">
        <v>32</v>
      </c>
      <c r="H4" s="396" t="s">
        <v>202</v>
      </c>
      <c r="I4" s="396" t="s">
        <v>121</v>
      </c>
      <c r="J4" s="396" t="s">
        <v>33</v>
      </c>
      <c r="K4" s="396" t="s">
        <v>34</v>
      </c>
      <c r="L4" s="396" t="s">
        <v>130</v>
      </c>
      <c r="M4" s="396" t="s">
        <v>164</v>
      </c>
      <c r="N4" s="396" t="s">
        <v>35</v>
      </c>
      <c r="O4" s="406" t="s">
        <v>143</v>
      </c>
      <c r="P4" s="400" t="s">
        <v>173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3"/>
      <c r="B5" s="395"/>
      <c r="C5" s="397"/>
      <c r="D5" s="397"/>
      <c r="E5" s="397"/>
      <c r="F5" s="399"/>
      <c r="G5" s="397"/>
      <c r="H5" s="397"/>
      <c r="I5" s="397"/>
      <c r="J5" s="397"/>
      <c r="K5" s="397"/>
      <c r="L5" s="397"/>
      <c r="M5" s="397"/>
      <c r="N5" s="397"/>
      <c r="O5" s="407"/>
      <c r="P5" s="40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193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204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207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209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210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212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213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217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218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222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402" t="s">
        <v>188</v>
      </c>
      <c r="T24" s="402"/>
      <c r="U24" s="402"/>
      <c r="V24" s="402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189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190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03" t="s">
        <v>80</v>
      </c>
      <c r="T27" s="404"/>
      <c r="U27" s="405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3500</v>
      </c>
      <c r="C37" s="97">
        <f t="shared" ref="C37:P37" si="1">SUM(C6:C36)</f>
        <v>480</v>
      </c>
      <c r="D37" s="97">
        <f t="shared" si="1"/>
        <v>435</v>
      </c>
      <c r="E37" s="97">
        <f t="shared" si="1"/>
        <v>20</v>
      </c>
      <c r="F37" s="97">
        <f t="shared" si="1"/>
        <v>13520</v>
      </c>
      <c r="G37" s="97">
        <f>SUM(G6:G36)</f>
        <v>350</v>
      </c>
      <c r="H37" s="97">
        <f t="shared" si="1"/>
        <v>855</v>
      </c>
      <c r="I37" s="97">
        <f t="shared" si="1"/>
        <v>0</v>
      </c>
      <c r="J37" s="97">
        <f t="shared" si="1"/>
        <v>1040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21160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sqref="A1:E30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2" t="s">
        <v>104</v>
      </c>
      <c r="B1" s="413"/>
      <c r="C1" s="413"/>
      <c r="D1" s="413"/>
      <c r="E1" s="414"/>
      <c r="F1" s="5"/>
      <c r="G1" s="5"/>
      <c r="H1" s="5"/>
      <c r="I1" s="411"/>
      <c r="J1" s="411"/>
      <c r="K1" s="411"/>
    </row>
    <row r="2" spans="1:18" ht="20.25">
      <c r="A2" s="421" t="s">
        <v>60</v>
      </c>
      <c r="B2" s="422"/>
      <c r="C2" s="422"/>
      <c r="D2" s="422"/>
      <c r="E2" s="423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15" t="s">
        <v>223</v>
      </c>
      <c r="B3" s="416"/>
      <c r="C3" s="416"/>
      <c r="D3" s="416"/>
      <c r="E3" s="417"/>
      <c r="F3" s="5"/>
      <c r="G3" s="10"/>
      <c r="H3" s="10"/>
      <c r="I3" s="24" t="s">
        <v>113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4" t="s">
        <v>63</v>
      </c>
      <c r="B4" s="425"/>
      <c r="C4" s="425"/>
      <c r="D4" s="425"/>
      <c r="E4" s="426"/>
      <c r="F4" s="5"/>
      <c r="G4" s="41"/>
      <c r="H4" s="41"/>
      <c r="I4" s="24" t="s">
        <v>114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11580350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188460</v>
      </c>
      <c r="C6" s="40"/>
      <c r="D6" s="38" t="s">
        <v>191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1322122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115</v>
      </c>
      <c r="N7" s="350" t="s">
        <v>125</v>
      </c>
      <c r="P7" s="7"/>
      <c r="Q7" s="7"/>
      <c r="R7" s="7"/>
    </row>
    <row r="8" spans="1:18" ht="21.75">
      <c r="A8" s="258" t="s">
        <v>97</v>
      </c>
      <c r="B8" s="237">
        <v>21160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131</v>
      </c>
      <c r="O8" s="7"/>
      <c r="P8" s="7"/>
      <c r="Q8" s="7"/>
      <c r="R8" s="7"/>
    </row>
    <row r="9" spans="1:18" ht="23.25">
      <c r="A9" s="258" t="s">
        <v>147</v>
      </c>
      <c r="B9" s="237">
        <v>0</v>
      </c>
      <c r="C9" s="39"/>
      <c r="D9" s="366" t="s">
        <v>11</v>
      </c>
      <c r="E9" s="283">
        <v>4214760</v>
      </c>
      <c r="F9" s="7"/>
      <c r="G9" s="107"/>
      <c r="H9" s="107"/>
      <c r="I9" s="349" t="s">
        <v>142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141</v>
      </c>
      <c r="O9" s="7"/>
      <c r="P9" s="7"/>
      <c r="Q9" s="7"/>
      <c r="R9" s="7"/>
    </row>
    <row r="10" spans="1:18" ht="23.25">
      <c r="A10" s="369" t="s">
        <v>132</v>
      </c>
      <c r="B10" s="370">
        <f>B6-B8-B9</f>
        <v>167300</v>
      </c>
      <c r="C10" s="39"/>
      <c r="D10" s="366" t="s">
        <v>214</v>
      </c>
      <c r="E10" s="373">
        <v>-5992652</v>
      </c>
      <c r="F10" s="7"/>
      <c r="G10" s="229"/>
      <c r="H10" s="229"/>
      <c r="I10" s="24" t="s">
        <v>151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150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185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154</v>
      </c>
      <c r="J12" s="31">
        <v>22500</v>
      </c>
      <c r="K12" s="31">
        <v>10000</v>
      </c>
      <c r="L12" s="349">
        <f t="shared" si="0"/>
        <v>32500</v>
      </c>
      <c r="M12" s="31" t="s">
        <v>155</v>
      </c>
      <c r="N12" s="31" t="s">
        <v>153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192</v>
      </c>
      <c r="E13" s="346">
        <v>218150</v>
      </c>
      <c r="F13" s="7"/>
      <c r="G13" s="229"/>
      <c r="H13" s="230"/>
      <c r="I13" s="330" t="s">
        <v>183</v>
      </c>
      <c r="J13" s="31"/>
      <c r="K13" s="31">
        <v>10000</v>
      </c>
      <c r="L13" s="349">
        <f t="shared" si="0"/>
        <v>10000</v>
      </c>
      <c r="M13" s="31"/>
      <c r="N13" s="24" t="s">
        <v>184</v>
      </c>
      <c r="O13" s="7"/>
      <c r="P13" s="7"/>
      <c r="Q13" s="7"/>
      <c r="R13" s="7"/>
    </row>
    <row r="14" spans="1:18" ht="21.75">
      <c r="A14" s="361" t="s">
        <v>216</v>
      </c>
      <c r="B14" s="347">
        <v>1500000</v>
      </c>
      <c r="C14" s="39"/>
      <c r="D14" s="345" t="s">
        <v>174</v>
      </c>
      <c r="E14" s="346">
        <v>213170</v>
      </c>
      <c r="F14" s="7"/>
      <c r="G14" s="275" t="s">
        <v>12</v>
      </c>
      <c r="H14" s="231"/>
      <c r="I14" s="330" t="s">
        <v>182</v>
      </c>
      <c r="J14" s="31"/>
      <c r="K14" s="31">
        <v>10000</v>
      </c>
      <c r="L14" s="349">
        <f t="shared" si="0"/>
        <v>10000</v>
      </c>
      <c r="M14" s="31"/>
      <c r="N14" s="24" t="s">
        <v>184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144</v>
      </c>
      <c r="E15" s="346">
        <v>79700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11667300</v>
      </c>
      <c r="C17" s="39"/>
      <c r="D17" s="39" t="s">
        <v>7</v>
      </c>
      <c r="E17" s="262">
        <f>SUM(E5:E16)</f>
        <v>11667300</v>
      </c>
      <c r="F17" s="5"/>
      <c r="G17" s="108">
        <f>B17-E17</f>
        <v>0</v>
      </c>
      <c r="H17" s="307"/>
      <c r="I17" s="408" t="s">
        <v>186</v>
      </c>
      <c r="J17" s="408"/>
      <c r="K17" s="408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27" t="s">
        <v>122</v>
      </c>
      <c r="J18" s="427"/>
      <c r="K18" s="42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8" t="s">
        <v>13</v>
      </c>
      <c r="B19" s="419"/>
      <c r="C19" s="419"/>
      <c r="D19" s="419"/>
      <c r="E19" s="420"/>
      <c r="F19" s="5"/>
      <c r="G19" s="8"/>
      <c r="H19" s="8"/>
      <c r="I19" s="409" t="s">
        <v>195</v>
      </c>
      <c r="J19" s="410"/>
      <c r="K19" s="410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216770</v>
      </c>
      <c r="C20" s="267"/>
      <c r="D20" s="287" t="s">
        <v>68</v>
      </c>
      <c r="E20" s="288">
        <v>319570</v>
      </c>
      <c r="F20" s="5"/>
      <c r="G20" s="16"/>
      <c r="H20" s="16"/>
      <c r="I20" s="410" t="s">
        <v>196</v>
      </c>
      <c r="J20" s="410"/>
      <c r="K20" s="41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167</v>
      </c>
      <c r="B21" s="116">
        <v>80000</v>
      </c>
      <c r="C21" s="38"/>
      <c r="D21" s="250" t="s">
        <v>72</v>
      </c>
      <c r="E21" s="264">
        <v>209700</v>
      </c>
      <c r="G21" s="17"/>
      <c r="H21" s="17"/>
      <c r="I21" s="428"/>
      <c r="J21" s="429"/>
      <c r="K21" s="430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267500</v>
      </c>
      <c r="I22" s="428" t="s">
        <v>12</v>
      </c>
      <c r="J22" s="429"/>
      <c r="K22" s="430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136</v>
      </c>
      <c r="E23" s="264">
        <v>81590</v>
      </c>
      <c r="I23" s="408" t="s">
        <v>123</v>
      </c>
      <c r="J23" s="408"/>
      <c r="K23" s="408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1000000</v>
      </c>
      <c r="C24" s="38"/>
      <c r="D24" s="250" t="s">
        <v>165</v>
      </c>
      <c r="E24" s="264">
        <v>287310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135</v>
      </c>
      <c r="B25" s="116">
        <v>100000</v>
      </c>
      <c r="C25" s="117"/>
      <c r="D25" s="250" t="s">
        <v>166</v>
      </c>
      <c r="E25" s="264">
        <v>284810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140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221</v>
      </c>
      <c r="B28" s="269">
        <v>15090</v>
      </c>
      <c r="C28" s="270"/>
      <c r="D28" s="271" t="s">
        <v>118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170000</v>
      </c>
      <c r="C30" s="357"/>
      <c r="D30" s="358" t="s">
        <v>179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5" zoomScale="130" zoomScaleNormal="130" workbookViewId="0">
      <selection activeCell="D73" sqref="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36" t="s">
        <v>14</v>
      </c>
      <c r="B1" s="436"/>
      <c r="C1" s="436"/>
      <c r="D1" s="436"/>
      <c r="E1" s="436"/>
      <c r="F1" s="436"/>
      <c r="G1" s="436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37" t="s">
        <v>146</v>
      </c>
      <c r="B2" s="437"/>
      <c r="C2" s="437"/>
      <c r="D2" s="437"/>
      <c r="E2" s="437"/>
      <c r="F2" s="437"/>
      <c r="G2" s="437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38" t="s">
        <v>61</v>
      </c>
      <c r="B3" s="438"/>
      <c r="C3" s="438"/>
      <c r="D3" s="438"/>
      <c r="E3" s="438"/>
      <c r="F3" s="438"/>
      <c r="G3" s="438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193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204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207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209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210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212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213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217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218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222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7783930</v>
      </c>
      <c r="C33" s="245">
        <f>SUM(C5:C32)</f>
        <v>7447116</v>
      </c>
      <c r="D33" s="244">
        <f>SUM(D5:D32)</f>
        <v>20860</v>
      </c>
      <c r="E33" s="244">
        <f>SUM(E5:E32)</f>
        <v>7467976</v>
      </c>
      <c r="F33" s="244">
        <f>B33-E33</f>
        <v>315954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33" t="s">
        <v>19</v>
      </c>
      <c r="C35" s="433"/>
      <c r="D35" s="433"/>
      <c r="E35" s="433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8" t="s">
        <v>127</v>
      </c>
      <c r="C37" s="122" t="s">
        <v>128</v>
      </c>
      <c r="D37" s="200">
        <v>15000</v>
      </c>
      <c r="E37" s="329" t="s">
        <v>125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159</v>
      </c>
      <c r="C38" s="114" t="s">
        <v>160</v>
      </c>
      <c r="D38" s="201">
        <v>5790</v>
      </c>
      <c r="E38" s="170" t="s">
        <v>210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177</v>
      </c>
      <c r="C39" s="114" t="s">
        <v>120</v>
      </c>
      <c r="D39" s="201">
        <v>15920</v>
      </c>
      <c r="E39" s="171" t="s">
        <v>176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138</v>
      </c>
      <c r="C40" s="114" t="s">
        <v>139</v>
      </c>
      <c r="D40" s="201">
        <v>25000</v>
      </c>
      <c r="E40" s="170" t="s">
        <v>207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126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34"/>
      <c r="H43" s="434"/>
      <c r="I43" s="434"/>
      <c r="J43" s="434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1000000</v>
      </c>
      <c r="E46" s="316" t="s">
        <v>222</v>
      </c>
      <c r="F46" s="125"/>
      <c r="G46" s="132"/>
      <c r="H46" s="184" t="s">
        <v>86</v>
      </c>
      <c r="I46" s="185" t="s">
        <v>178</v>
      </c>
      <c r="J46" s="186">
        <v>494786</v>
      </c>
      <c r="K46" s="122" t="s">
        <v>181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134</v>
      </c>
      <c r="C47" s="318"/>
      <c r="D47" s="325">
        <v>100000</v>
      </c>
      <c r="E47" s="320" t="s">
        <v>204</v>
      </c>
      <c r="F47" s="126"/>
      <c r="G47" s="132"/>
      <c r="H47" s="181" t="s">
        <v>134</v>
      </c>
      <c r="I47" s="51"/>
      <c r="J47" s="48">
        <v>133020</v>
      </c>
      <c r="K47" s="48" t="s">
        <v>181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213</v>
      </c>
      <c r="F48" s="126"/>
      <c r="G48" s="132"/>
      <c r="H48" s="181" t="s">
        <v>76</v>
      </c>
      <c r="I48" s="51"/>
      <c r="J48" s="48">
        <v>275000</v>
      </c>
      <c r="K48" s="165" t="s">
        <v>181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170000</v>
      </c>
      <c r="E49" s="323" t="s">
        <v>217</v>
      </c>
      <c r="F49" s="126"/>
      <c r="G49" s="132"/>
      <c r="H49" s="181" t="s">
        <v>75</v>
      </c>
      <c r="I49" s="51"/>
      <c r="J49" s="48">
        <v>0</v>
      </c>
      <c r="K49" s="165" t="s">
        <v>187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377710</v>
      </c>
      <c r="E50" s="320" t="s">
        <v>215</v>
      </c>
      <c r="F50" s="126"/>
      <c r="G50" s="132"/>
      <c r="H50" s="169" t="s">
        <v>89</v>
      </c>
      <c r="I50" s="52"/>
      <c r="J50" s="163">
        <v>70000</v>
      </c>
      <c r="K50" s="164" t="s">
        <v>187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/>
      <c r="B51" s="322"/>
      <c r="C51" s="318"/>
      <c r="D51" s="319"/>
      <c r="E51" s="320"/>
      <c r="F51" s="126"/>
      <c r="G51" s="132"/>
      <c r="H51" s="181" t="s">
        <v>99</v>
      </c>
      <c r="I51" s="51"/>
      <c r="J51" s="48">
        <v>379960</v>
      </c>
      <c r="K51" s="165" t="s">
        <v>176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216770</v>
      </c>
      <c r="E57" s="300" t="s">
        <v>217</v>
      </c>
      <c r="F57" s="126"/>
      <c r="G57" s="132"/>
      <c r="H57" s="181" t="s">
        <v>83</v>
      </c>
      <c r="I57" s="51"/>
      <c r="J57" s="48">
        <v>215650</v>
      </c>
      <c r="K57" s="165" t="s">
        <v>180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204</v>
      </c>
      <c r="F58" s="126"/>
      <c r="G58" s="132"/>
      <c r="H58" s="181" t="s">
        <v>101</v>
      </c>
      <c r="I58" s="51"/>
      <c r="J58" s="48">
        <v>60000</v>
      </c>
      <c r="K58" s="165" t="s">
        <v>163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213</v>
      </c>
      <c r="F59" s="126"/>
      <c r="G59" s="132"/>
      <c r="H59" s="181" t="s">
        <v>109</v>
      </c>
      <c r="I59" s="51"/>
      <c r="J59" s="48">
        <v>100000</v>
      </c>
      <c r="K59" s="165" t="s">
        <v>137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156</v>
      </c>
      <c r="C60" s="298"/>
      <c r="D60" s="299">
        <v>42000</v>
      </c>
      <c r="E60" s="300" t="s">
        <v>204</v>
      </c>
      <c r="F60" s="126"/>
      <c r="G60" s="132"/>
      <c r="H60" s="169" t="s">
        <v>156</v>
      </c>
      <c r="I60" s="52">
        <v>50000</v>
      </c>
      <c r="J60" s="163">
        <v>100000</v>
      </c>
      <c r="K60" s="164" t="s">
        <v>187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124</v>
      </c>
      <c r="F61" s="128"/>
      <c r="G61" s="132"/>
      <c r="H61" s="181" t="s">
        <v>93</v>
      </c>
      <c r="I61" s="51"/>
      <c r="J61" s="48">
        <v>50000</v>
      </c>
      <c r="K61" s="165" t="s">
        <v>124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215</v>
      </c>
      <c r="F62" s="125"/>
      <c r="G62" s="132"/>
      <c r="H62" s="181" t="s">
        <v>70</v>
      </c>
      <c r="I62" s="51"/>
      <c r="J62" s="48">
        <v>200000</v>
      </c>
      <c r="K62" s="166" t="s">
        <v>158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158</v>
      </c>
      <c r="F63" s="126"/>
      <c r="G63" s="132"/>
      <c r="H63" s="169" t="s">
        <v>95</v>
      </c>
      <c r="I63" s="52"/>
      <c r="J63" s="163">
        <v>40000</v>
      </c>
      <c r="K63" s="164" t="s">
        <v>158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117</v>
      </c>
      <c r="C64" s="298"/>
      <c r="D64" s="299">
        <v>200000</v>
      </c>
      <c r="E64" s="300" t="s">
        <v>222</v>
      </c>
      <c r="F64" s="126"/>
      <c r="G64" s="132"/>
      <c r="H64" s="169" t="s">
        <v>117</v>
      </c>
      <c r="I64" s="52"/>
      <c r="J64" s="163">
        <v>200000</v>
      </c>
      <c r="K64" s="164" t="s">
        <v>168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209700</v>
      </c>
      <c r="E68" s="293" t="s">
        <v>222</v>
      </c>
      <c r="F68" s="126"/>
      <c r="G68" s="132"/>
      <c r="H68" s="181" t="s">
        <v>71</v>
      </c>
      <c r="I68" s="51"/>
      <c r="J68" s="48">
        <v>243890</v>
      </c>
      <c r="K68" s="48" t="s">
        <v>187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319570</v>
      </c>
      <c r="E69" s="304" t="s">
        <v>222</v>
      </c>
      <c r="F69" s="56"/>
      <c r="G69" s="132"/>
      <c r="H69" s="181" t="s">
        <v>66</v>
      </c>
      <c r="I69" s="51"/>
      <c r="J69" s="48">
        <v>365900</v>
      </c>
      <c r="K69" s="114" t="s">
        <v>187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267500</v>
      </c>
      <c r="E70" s="294" t="s">
        <v>218</v>
      </c>
      <c r="F70" s="336"/>
      <c r="G70" s="344"/>
      <c r="H70" s="169" t="s">
        <v>87</v>
      </c>
      <c r="I70" s="52"/>
      <c r="J70" s="163">
        <v>284600</v>
      </c>
      <c r="K70" s="164" t="s">
        <v>187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133</v>
      </c>
      <c r="C71" s="291"/>
      <c r="D71" s="292">
        <v>81590</v>
      </c>
      <c r="E71" s="294" t="s">
        <v>217</v>
      </c>
      <c r="F71" s="336"/>
      <c r="G71" s="56"/>
      <c r="H71" s="348" t="s">
        <v>133</v>
      </c>
      <c r="I71" s="54"/>
      <c r="J71" s="48">
        <v>91690</v>
      </c>
      <c r="K71" s="114" t="s">
        <v>176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129</v>
      </c>
      <c r="C72" s="291"/>
      <c r="D72" s="292">
        <v>287310</v>
      </c>
      <c r="E72" s="304" t="s">
        <v>222</v>
      </c>
      <c r="F72" s="128"/>
      <c r="G72" s="208"/>
      <c r="H72" s="169" t="s">
        <v>129</v>
      </c>
      <c r="I72" s="52"/>
      <c r="J72" s="163">
        <v>271680</v>
      </c>
      <c r="K72" s="164" t="s">
        <v>187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284810</v>
      </c>
      <c r="E73" s="294" t="s">
        <v>222</v>
      </c>
      <c r="F73" s="128"/>
      <c r="G73" s="56"/>
      <c r="H73" s="181" t="s">
        <v>98</v>
      </c>
      <c r="I73" s="51"/>
      <c r="J73" s="48">
        <v>242330</v>
      </c>
      <c r="K73" s="165" t="s">
        <v>187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 t="s">
        <v>65</v>
      </c>
      <c r="B74" s="290" t="s">
        <v>220</v>
      </c>
      <c r="C74" s="291"/>
      <c r="D74" s="292">
        <v>15090</v>
      </c>
      <c r="E74" s="293" t="s">
        <v>222</v>
      </c>
      <c r="F74" s="336"/>
      <c r="G74" s="56"/>
      <c r="H74" s="169" t="s">
        <v>127</v>
      </c>
      <c r="I74" s="52" t="s">
        <v>128</v>
      </c>
      <c r="J74" s="163">
        <v>15000</v>
      </c>
      <c r="K74" s="164" t="s">
        <v>125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138</v>
      </c>
      <c r="I75" s="51" t="s">
        <v>139</v>
      </c>
      <c r="J75" s="48">
        <v>27000</v>
      </c>
      <c r="K75" s="114" t="s">
        <v>148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159</v>
      </c>
      <c r="I76" s="52" t="s">
        <v>160</v>
      </c>
      <c r="J76" s="163">
        <v>14490</v>
      </c>
      <c r="K76" s="163" t="s">
        <v>158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161</v>
      </c>
      <c r="I77" s="51" t="s">
        <v>162</v>
      </c>
      <c r="J77" s="48">
        <v>7890</v>
      </c>
      <c r="K77" s="165" t="s">
        <v>175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177</v>
      </c>
      <c r="I78" s="51" t="s">
        <v>120</v>
      </c>
      <c r="J78" s="48">
        <v>15920</v>
      </c>
      <c r="K78" s="165" t="s">
        <v>176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31" t="s">
        <v>25</v>
      </c>
      <c r="B119" s="432"/>
      <c r="C119" s="435"/>
      <c r="D119" s="205">
        <f>SUM(D37:D118)</f>
        <v>4214760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31" t="s">
        <v>26</v>
      </c>
      <c r="B121" s="432"/>
      <c r="C121" s="432"/>
      <c r="D121" s="205">
        <f>D119+M121</f>
        <v>4214760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9" t="s">
        <v>219</v>
      </c>
      <c r="B1" s="440"/>
      <c r="C1" s="274">
        <f>C75+H6</f>
        <v>79700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193</v>
      </c>
      <c r="B4" s="24" t="s">
        <v>201</v>
      </c>
      <c r="C4" s="363">
        <v>0</v>
      </c>
      <c r="D4" s="24">
        <v>0</v>
      </c>
      <c r="E4" s="241">
        <v>0</v>
      </c>
      <c r="F4" s="61"/>
      <c r="G4" s="365" t="s">
        <v>205</v>
      </c>
      <c r="H4" s="365">
        <v>23400</v>
      </c>
    </row>
    <row r="5" spans="1:10" ht="18">
      <c r="A5" s="24" t="s">
        <v>204</v>
      </c>
      <c r="B5" s="24" t="s">
        <v>201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207</v>
      </c>
      <c r="B6" s="24" t="s">
        <v>201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209</v>
      </c>
      <c r="B7" s="24" t="s">
        <v>201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210</v>
      </c>
      <c r="B8" s="24" t="s">
        <v>201</v>
      </c>
      <c r="C8" s="372">
        <v>4000</v>
      </c>
      <c r="D8" s="24">
        <v>0</v>
      </c>
      <c r="E8" s="241">
        <v>0</v>
      </c>
      <c r="F8" s="61"/>
      <c r="G8" s="333" t="s">
        <v>197</v>
      </c>
      <c r="H8" s="333"/>
    </row>
    <row r="9" spans="1:10" ht="18">
      <c r="A9" s="379" t="s">
        <v>210</v>
      </c>
      <c r="B9" s="379" t="s">
        <v>211</v>
      </c>
      <c r="C9" s="332">
        <v>6000</v>
      </c>
      <c r="D9" s="379">
        <v>0</v>
      </c>
      <c r="E9" s="380">
        <v>0</v>
      </c>
      <c r="F9" s="61"/>
      <c r="G9" s="335" t="s">
        <v>200</v>
      </c>
      <c r="H9" s="335"/>
    </row>
    <row r="10" spans="1:10">
      <c r="A10" s="24" t="s">
        <v>212</v>
      </c>
      <c r="B10" s="24" t="s">
        <v>201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213</v>
      </c>
      <c r="B11" s="24" t="s">
        <v>201</v>
      </c>
      <c r="C11" s="376">
        <v>5500</v>
      </c>
      <c r="D11" s="24">
        <v>0</v>
      </c>
      <c r="E11" s="241">
        <v>0</v>
      </c>
      <c r="F11" s="61"/>
      <c r="G11" s="333" t="s">
        <v>149</v>
      </c>
      <c r="H11" s="333">
        <v>83350</v>
      </c>
    </row>
    <row r="12" spans="1:10" ht="18">
      <c r="A12" s="24" t="s">
        <v>215</v>
      </c>
      <c r="B12" s="24" t="s">
        <v>201</v>
      </c>
      <c r="C12" s="377">
        <v>4000</v>
      </c>
      <c r="D12" s="24">
        <v>0</v>
      </c>
      <c r="E12" s="241">
        <v>0</v>
      </c>
      <c r="F12" s="61"/>
      <c r="G12" s="335" t="s">
        <v>152</v>
      </c>
      <c r="H12" s="335">
        <v>133000</v>
      </c>
      <c r="I12" t="s">
        <v>206</v>
      </c>
      <c r="J12">
        <f>H12-H11</f>
        <v>49650</v>
      </c>
    </row>
    <row r="13" spans="1:10">
      <c r="A13" s="379" t="s">
        <v>215</v>
      </c>
      <c r="B13" s="379" t="s">
        <v>211</v>
      </c>
      <c r="C13" s="332">
        <v>6000</v>
      </c>
      <c r="D13" s="379">
        <v>0</v>
      </c>
      <c r="E13" s="380">
        <v>0</v>
      </c>
      <c r="F13" s="61"/>
    </row>
    <row r="14" spans="1:10" ht="18">
      <c r="A14" s="24" t="s">
        <v>217</v>
      </c>
      <c r="B14" s="363" t="s">
        <v>201</v>
      </c>
      <c r="C14" s="363">
        <v>3000</v>
      </c>
      <c r="D14" s="363">
        <v>0</v>
      </c>
      <c r="E14" s="241">
        <v>0</v>
      </c>
      <c r="F14" s="61"/>
      <c r="G14" s="333" t="s">
        <v>198</v>
      </c>
      <c r="H14" s="333"/>
    </row>
    <row r="15" spans="1:10" ht="18">
      <c r="A15" s="379" t="s">
        <v>218</v>
      </c>
      <c r="B15" s="379" t="s">
        <v>211</v>
      </c>
      <c r="C15" s="332">
        <v>6000</v>
      </c>
      <c r="D15" s="379">
        <v>0</v>
      </c>
      <c r="E15" s="380">
        <v>0</v>
      </c>
      <c r="F15" s="61"/>
      <c r="G15" s="335" t="s">
        <v>199</v>
      </c>
      <c r="H15" s="335"/>
    </row>
    <row r="16" spans="1:10">
      <c r="A16" s="24" t="s">
        <v>218</v>
      </c>
      <c r="B16" s="381" t="s">
        <v>201</v>
      </c>
      <c r="C16" s="381">
        <v>2600</v>
      </c>
      <c r="D16" s="381">
        <v>0</v>
      </c>
      <c r="E16" s="241">
        <v>0</v>
      </c>
      <c r="F16" s="61"/>
    </row>
    <row r="17" spans="1:9">
      <c r="A17" s="24" t="s">
        <v>222</v>
      </c>
      <c r="B17" s="382" t="s">
        <v>201</v>
      </c>
      <c r="C17" s="382">
        <v>3500</v>
      </c>
      <c r="D17" s="382">
        <v>0</v>
      </c>
      <c r="E17" s="241">
        <v>0</v>
      </c>
      <c r="F17" s="222"/>
    </row>
    <row r="18" spans="1:9" ht="15.75">
      <c r="A18" s="24"/>
      <c r="B18" s="24"/>
      <c r="C18" s="363"/>
      <c r="D18" s="24"/>
      <c r="E18" s="241"/>
      <c r="F18" s="222"/>
      <c r="G18" s="443" t="s">
        <v>169</v>
      </c>
      <c r="H18" s="443"/>
      <c r="I18" s="443"/>
    </row>
    <row r="19" spans="1:9">
      <c r="A19" s="24"/>
      <c r="B19" s="24"/>
      <c r="C19" s="363"/>
      <c r="D19" s="24"/>
      <c r="E19" s="241"/>
      <c r="F19" s="222"/>
      <c r="G19" s="367" t="s">
        <v>171</v>
      </c>
      <c r="H19" s="368">
        <v>5000</v>
      </c>
      <c r="I19" s="367" t="s">
        <v>168</v>
      </c>
    </row>
    <row r="20" spans="1:9">
      <c r="A20" s="24"/>
      <c r="B20" s="363"/>
      <c r="C20" s="363"/>
      <c r="D20" s="24"/>
      <c r="E20" s="241"/>
      <c r="F20" s="222"/>
      <c r="G20" s="367" t="s">
        <v>170</v>
      </c>
      <c r="H20" s="368">
        <v>5000</v>
      </c>
      <c r="I20" s="367" t="s">
        <v>168</v>
      </c>
    </row>
    <row r="21" spans="1:9">
      <c r="A21" s="24"/>
      <c r="B21" s="363"/>
      <c r="C21" s="363"/>
      <c r="D21" s="363"/>
      <c r="E21" s="241"/>
      <c r="F21" s="222"/>
      <c r="G21" s="368" t="s">
        <v>171</v>
      </c>
      <c r="H21" s="368">
        <v>8000</v>
      </c>
      <c r="I21" s="368" t="s">
        <v>172</v>
      </c>
    </row>
    <row r="22" spans="1:9">
      <c r="A22" s="24"/>
      <c r="B22" s="24"/>
      <c r="C22" s="363"/>
      <c r="D22" s="363"/>
      <c r="E22" s="241"/>
      <c r="F22" s="222"/>
      <c r="G22" s="368" t="s">
        <v>170</v>
      </c>
      <c r="H22" s="368">
        <v>6000</v>
      </c>
      <c r="I22" s="368" t="s">
        <v>175</v>
      </c>
    </row>
    <row r="23" spans="1:9">
      <c r="A23" s="24"/>
      <c r="B23" s="24"/>
      <c r="C23" s="363"/>
      <c r="D23" s="363"/>
      <c r="E23" s="241"/>
      <c r="F23" s="222"/>
      <c r="G23" s="368" t="s">
        <v>170</v>
      </c>
      <c r="H23" s="368">
        <v>7000</v>
      </c>
      <c r="I23" s="368" t="s">
        <v>176</v>
      </c>
    </row>
    <row r="24" spans="1:9">
      <c r="A24" s="24"/>
      <c r="B24" s="24"/>
      <c r="C24" s="363"/>
      <c r="D24" s="363"/>
      <c r="E24" s="241"/>
      <c r="F24" s="222"/>
      <c r="G24" s="367" t="s">
        <v>157</v>
      </c>
      <c r="H24" s="368">
        <v>2000</v>
      </c>
      <c r="I24" s="367" t="s">
        <v>180</v>
      </c>
    </row>
    <row r="25" spans="1:9">
      <c r="A25" s="24"/>
      <c r="B25" s="24"/>
      <c r="C25" s="363"/>
      <c r="D25" s="363"/>
      <c r="E25" s="240"/>
      <c r="F25" s="222"/>
      <c r="G25" s="367" t="s">
        <v>171</v>
      </c>
      <c r="H25" s="368">
        <v>7500</v>
      </c>
      <c r="I25" s="367" t="s">
        <v>187</v>
      </c>
    </row>
    <row r="26" spans="1:9">
      <c r="A26" s="24"/>
      <c r="B26" s="24"/>
      <c r="C26" s="363"/>
      <c r="D26" s="24"/>
      <c r="E26" s="241"/>
      <c r="F26" s="222"/>
      <c r="G26" s="367" t="s">
        <v>170</v>
      </c>
      <c r="H26" s="368">
        <v>20500</v>
      </c>
      <c r="I26" s="367" t="s">
        <v>187</v>
      </c>
    </row>
    <row r="27" spans="1:9">
      <c r="A27" s="24"/>
      <c r="B27" s="24"/>
      <c r="C27" s="363"/>
      <c r="D27" s="24"/>
      <c r="E27" s="241"/>
      <c r="F27" s="222"/>
      <c r="G27" s="368" t="s">
        <v>170</v>
      </c>
      <c r="H27" s="368">
        <v>9000</v>
      </c>
      <c r="I27" s="368" t="s">
        <v>193</v>
      </c>
    </row>
    <row r="28" spans="1:9">
      <c r="A28" s="24"/>
      <c r="B28" s="24"/>
      <c r="C28" s="363"/>
      <c r="D28" s="24"/>
      <c r="E28" s="241"/>
      <c r="F28" s="222"/>
      <c r="G28" s="368" t="s">
        <v>203</v>
      </c>
      <c r="H28" s="368">
        <v>13500</v>
      </c>
      <c r="I28" s="368" t="s">
        <v>193</v>
      </c>
    </row>
    <row r="29" spans="1:9">
      <c r="A29" s="24"/>
      <c r="B29" s="24"/>
      <c r="C29" s="363"/>
      <c r="D29" s="24"/>
      <c r="E29" s="241"/>
      <c r="F29" s="222"/>
      <c r="G29" s="368" t="s">
        <v>170</v>
      </c>
      <c r="H29" s="368">
        <v>1000</v>
      </c>
      <c r="I29" s="368" t="s">
        <v>204</v>
      </c>
    </row>
    <row r="30" spans="1:9">
      <c r="A30" s="24"/>
      <c r="B30" s="24"/>
      <c r="C30" s="363"/>
      <c r="D30" s="24"/>
      <c r="E30" s="241"/>
      <c r="F30" s="222"/>
      <c r="G30" s="368" t="s">
        <v>203</v>
      </c>
      <c r="H30" s="368">
        <v>34500</v>
      </c>
      <c r="I30" s="368" t="s">
        <v>204</v>
      </c>
    </row>
    <row r="31" spans="1:9">
      <c r="A31" s="24"/>
      <c r="B31" s="24"/>
      <c r="C31" s="363"/>
      <c r="D31" s="24"/>
      <c r="E31" s="241"/>
      <c r="F31" s="222"/>
      <c r="G31" s="368" t="s">
        <v>171</v>
      </c>
      <c r="H31" s="368">
        <v>500</v>
      </c>
      <c r="I31" s="368" t="s">
        <v>204</v>
      </c>
    </row>
    <row r="32" spans="1:9">
      <c r="A32" s="24"/>
      <c r="B32" s="24"/>
      <c r="C32" s="363"/>
      <c r="D32" s="24"/>
      <c r="E32" s="241"/>
      <c r="F32" s="222"/>
      <c r="G32" s="368" t="s">
        <v>170</v>
      </c>
      <c r="H32" s="368">
        <v>6500</v>
      </c>
      <c r="I32" s="368" t="s">
        <v>207</v>
      </c>
    </row>
    <row r="33" spans="1:9">
      <c r="A33" s="24"/>
      <c r="B33" s="24"/>
      <c r="C33" s="363"/>
      <c r="D33" s="24"/>
      <c r="E33" s="241"/>
      <c r="F33" s="222"/>
      <c r="G33" s="368" t="s">
        <v>208</v>
      </c>
      <c r="H33" s="368">
        <v>2500</v>
      </c>
      <c r="I33" s="368" t="s">
        <v>207</v>
      </c>
    </row>
    <row r="34" spans="1:9">
      <c r="A34" s="24"/>
      <c r="B34" s="24"/>
      <c r="C34" s="363"/>
      <c r="D34" s="24"/>
      <c r="E34" s="241"/>
      <c r="F34" s="222"/>
      <c r="G34" s="367" t="s">
        <v>171</v>
      </c>
      <c r="H34" s="368">
        <v>4000</v>
      </c>
      <c r="I34" s="368" t="s">
        <v>207</v>
      </c>
    </row>
    <row r="35" spans="1:9">
      <c r="A35" s="24"/>
      <c r="B35" s="24"/>
      <c r="C35" s="363"/>
      <c r="D35" s="363"/>
      <c r="E35" s="240"/>
      <c r="F35" s="61"/>
      <c r="G35" s="371" t="s">
        <v>208</v>
      </c>
      <c r="H35" s="371">
        <v>23000</v>
      </c>
      <c r="I35" s="371" t="s">
        <v>210</v>
      </c>
    </row>
    <row r="36" spans="1:9">
      <c r="A36" s="363"/>
      <c r="B36" s="363"/>
      <c r="C36" s="363"/>
      <c r="D36" s="363"/>
      <c r="E36" s="241"/>
      <c r="F36" s="222"/>
      <c r="G36" s="374" t="s">
        <v>170</v>
      </c>
      <c r="H36" s="374">
        <v>6500</v>
      </c>
      <c r="I36" s="374" t="s">
        <v>212</v>
      </c>
    </row>
    <row r="37" spans="1:9">
      <c r="A37" s="363"/>
      <c r="B37" s="363"/>
      <c r="C37" s="363"/>
      <c r="D37" s="363"/>
      <c r="E37" s="241"/>
      <c r="F37" s="61"/>
      <c r="G37" s="368" t="s">
        <v>170</v>
      </c>
      <c r="H37" s="368">
        <v>2000</v>
      </c>
      <c r="I37" s="368" t="s">
        <v>213</v>
      </c>
    </row>
    <row r="38" spans="1:9">
      <c r="A38" s="363"/>
      <c r="B38" s="363"/>
      <c r="C38" s="363"/>
      <c r="D38" s="363"/>
      <c r="E38" s="241"/>
      <c r="F38" s="222"/>
      <c r="G38" s="378" t="s">
        <v>170</v>
      </c>
      <c r="H38" s="378">
        <v>9500</v>
      </c>
      <c r="I38" s="378" t="s">
        <v>215</v>
      </c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173500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41" t="s">
        <v>80</v>
      </c>
      <c r="B75" s="442"/>
      <c r="C75" s="305">
        <f>SUM(C4:C74)</f>
        <v>56300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CAPITAL</vt:lpstr>
      <vt:lpstr>Balance Transfer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2022-06-13T18:36:18Z</dcterms:modified>
</cp:coreProperties>
</file>