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31.08.2022\"/>
    </mc:Choice>
  </mc:AlternateContent>
  <bookViews>
    <workbookView xWindow="-120" yWindow="-120" windowWidth="20730" windowHeight="11310" tabRatio="599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<sst xmlns="http://schemas.openxmlformats.org/spreadsheetml/2006/main" count="176" uniqueCount="120">
  <si>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</si>
  <si>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</si>
  <si>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</si>
  <si>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</si>
  <si>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</si>
  <si>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</si>
  <si>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</si>
  <si>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</si>
  <si>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</si>
  <si>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</si>
  <si>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</si>
  <si>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</si>
  <si>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</si>
  <si>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</si>
  <si>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</si>
  <si>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</si>
  <si>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</si>
  <si>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</si>
  <si>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</si>
  <si>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</si>
  <si>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</si>
  <si>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</si>
  <si>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</si>
  <si>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</si>
  <si>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</si>
  <si>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</si>
  <si>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</si>
  <si>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</si>
  <si>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</si>
  <si>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</si>
  <si>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</si>
  <si>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</si>
  <si>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</si>
  <si>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</si>
  <si>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</si>
  <si>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</si>
  <si>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</si>
  <si>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</si>
  <si>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</si>
  <si>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</si>
  <si>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</si>
  <si>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</si>
  <si>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</si>
  <si>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</si>
  <si>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</si>
  <si>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</si>
  <si>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</si>
  <si>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</si>
  <si>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</si>
  <si>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</si>
  <si>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</si>
  <si>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</si>
  <si>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</si>
  <si>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</si>
  <si>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</si>
  <si>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</si>
  <si>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</si>
  <si>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</si>
  <si>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</si>
  <si>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</si>
  <si>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</si>
  <si>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</si>
  <si>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</si>
  <si>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</si>
  <si>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</si>
  <si>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</si>
  <si>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</si>
  <si>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</si>
  <si>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</si>
  <si>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</si>
  <si>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</si>
  <si>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</si>
  <si>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</si>
  <si>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</si>
  <si>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</si>
  <si>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</si>
  <si>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</si>
  <si>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</si>
  <si>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</si>
  <si>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</si>
  <si>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</si>
  <si>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</si>
  <si>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Rofiqul</t>
  </si>
  <si>
    <t>Noyon Lalpur</t>
  </si>
  <si>
    <t>08.08.2022</t>
  </si>
  <si>
    <t>GT, 9pro &amp; 9pro+</t>
  </si>
  <si>
    <t>GT Master(08.08.2022) 8*1490</t>
  </si>
  <si>
    <t>O=Shakil(C35)</t>
  </si>
  <si>
    <t>09.08.2022</t>
  </si>
  <si>
    <t>10.08.2022</t>
  </si>
  <si>
    <t>GT+9pro&amp;9pro+</t>
  </si>
  <si>
    <t>11.08.2022</t>
  </si>
  <si>
    <t>Sohan</t>
  </si>
  <si>
    <t>DSR</t>
  </si>
  <si>
    <t>13.08.2022</t>
  </si>
  <si>
    <t>14.08.2022</t>
  </si>
  <si>
    <t>15.08.2022</t>
  </si>
  <si>
    <t>Market Branding Cost</t>
  </si>
  <si>
    <t>G-Store</t>
  </si>
  <si>
    <t>R=G-Store</t>
  </si>
  <si>
    <t>16.08.2022</t>
  </si>
  <si>
    <t>17.08.2022</t>
  </si>
  <si>
    <t>18.08.2022</t>
  </si>
  <si>
    <t>20.08.2022</t>
  </si>
  <si>
    <t>Roktim Electronics</t>
  </si>
  <si>
    <t>Sa=Roktim Electronics</t>
  </si>
  <si>
    <t>Symphony (-)</t>
  </si>
  <si>
    <t>21.08.2022</t>
  </si>
  <si>
    <t>9i= 10*930(21.08.2022)</t>
  </si>
  <si>
    <t>22.08.2022</t>
  </si>
  <si>
    <t>23.08.2022</t>
  </si>
  <si>
    <t>24.08.2022</t>
  </si>
  <si>
    <t>25.08.2022</t>
  </si>
  <si>
    <t>27.08.2022</t>
  </si>
  <si>
    <t>28.08.2022</t>
  </si>
  <si>
    <t>29.08.2022</t>
  </si>
  <si>
    <t>Samsung (-)</t>
  </si>
  <si>
    <t>30.08.2022</t>
  </si>
  <si>
    <t>31.08.2022</t>
  </si>
  <si>
    <t>Date:31.08.2022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</si>
</sst>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31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13" workbookViewId="0">
      <selection activeCell="H32" sqref="H3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75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2000000</v>
      </c>
      <c r="D9" s="19">
        <v>2505000</v>
      </c>
      <c r="E9" s="21">
        <f t="shared" si="0"/>
        <v>19807</v>
      </c>
      <c r="F9" s="221"/>
      <c r="G9" s="1"/>
      <c r="H9" s="1"/>
      <c r="I9" s="15"/>
      <c r="J9" s="15"/>
    </row>
    <row r="10" spans="1:11">
      <c r="A10" s="15"/>
      <c r="B10" s="20" t="s">
        <v>77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78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79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80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81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81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84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88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89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91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94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 t="s">
        <v>95</v>
      </c>
      <c r="C21" s="19">
        <v>550000</v>
      </c>
      <c r="D21" s="19">
        <v>520000</v>
      </c>
      <c r="E21" s="21">
        <f>E20+C21-D21</f>
        <v>79807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0</v>
      </c>
      <c r="D22" s="19">
        <v>0</v>
      </c>
      <c r="E22" s="21">
        <f>E21+C22-D22</f>
        <v>79807</v>
      </c>
      <c r="F22" s="1"/>
      <c r="G22" s="1"/>
      <c r="H22" s="1"/>
      <c r="I22" s="15"/>
      <c r="J22" s="15"/>
    </row>
    <row r="23" spans="1:10">
      <c r="A23" s="15"/>
      <c r="B23" s="20" t="s">
        <v>100</v>
      </c>
      <c r="C23" s="19">
        <v>200000</v>
      </c>
      <c r="D23" s="19">
        <v>170000</v>
      </c>
      <c r="E23" s="21">
        <f>E22+C23-D23</f>
        <v>109807</v>
      </c>
      <c r="F23" s="1"/>
      <c r="G23" s="1"/>
      <c r="H23" s="1"/>
      <c r="I23" s="15"/>
      <c r="J23" s="15"/>
    </row>
    <row r="24" spans="1:10">
      <c r="A24" s="15"/>
      <c r="B24" s="20" t="s">
        <v>101</v>
      </c>
      <c r="C24" s="19">
        <v>0</v>
      </c>
      <c r="D24" s="19">
        <v>0</v>
      </c>
      <c r="E24" s="21">
        <f t="shared" si="0"/>
        <v>109807</v>
      </c>
      <c r="F24" s="1"/>
      <c r="G24" s="1"/>
      <c r="H24" s="1"/>
      <c r="I24" s="15"/>
      <c r="J24" s="15"/>
    </row>
    <row r="25" spans="1:10">
      <c r="A25" s="15"/>
      <c r="B25" s="20" t="s">
        <v>102</v>
      </c>
      <c r="C25" s="19">
        <v>0</v>
      </c>
      <c r="D25" s="19">
        <v>0</v>
      </c>
      <c r="E25" s="21">
        <f t="shared" si="0"/>
        <v>109807</v>
      </c>
      <c r="F25" s="1"/>
      <c r="G25" s="1"/>
      <c r="H25" s="1"/>
      <c r="I25" s="15"/>
      <c r="J25" s="15"/>
    </row>
    <row r="26" spans="1:10">
      <c r="A26" s="15"/>
      <c r="B26" s="20" t="s">
        <v>103</v>
      </c>
      <c r="C26" s="19">
        <v>0</v>
      </c>
      <c r="D26" s="19">
        <v>0</v>
      </c>
      <c r="E26" s="21">
        <f t="shared" si="0"/>
        <v>109807</v>
      </c>
      <c r="F26" s="1"/>
      <c r="G26" s="1"/>
      <c r="H26" s="1"/>
      <c r="I26" s="15"/>
      <c r="J26" s="15"/>
    </row>
    <row r="27" spans="1:10">
      <c r="A27" s="15"/>
      <c r="B27" s="20" t="s">
        <v>107</v>
      </c>
      <c r="C27" s="19">
        <v>1800000</v>
      </c>
      <c r="D27" s="19">
        <v>1280000</v>
      </c>
      <c r="E27" s="21">
        <f t="shared" si="0"/>
        <v>629807</v>
      </c>
      <c r="F27" s="1"/>
      <c r="G27" s="1"/>
      <c r="H27" s="1"/>
      <c r="I27" s="15"/>
      <c r="J27" s="15"/>
    </row>
    <row r="28" spans="1:10">
      <c r="A28" s="15"/>
      <c r="B28" s="20" t="s">
        <v>109</v>
      </c>
      <c r="C28" s="19">
        <v>800000</v>
      </c>
      <c r="D28" s="19">
        <v>500000</v>
      </c>
      <c r="E28" s="21">
        <f t="shared" si="0"/>
        <v>929807</v>
      </c>
      <c r="F28" s="1"/>
      <c r="G28" s="1"/>
      <c r="H28" s="1"/>
      <c r="I28" s="15"/>
      <c r="J28" s="15"/>
    </row>
    <row r="29" spans="1:10">
      <c r="A29" s="15"/>
      <c r="B29" s="20" t="s">
        <v>110</v>
      </c>
      <c r="C29" s="19">
        <v>200000</v>
      </c>
      <c r="D29" s="19">
        <v>200000</v>
      </c>
      <c r="E29" s="21">
        <f t="shared" si="0"/>
        <v>929807</v>
      </c>
      <c r="F29" s="1"/>
      <c r="G29" s="1"/>
      <c r="H29" s="1"/>
      <c r="I29" s="15"/>
      <c r="J29" s="15"/>
    </row>
    <row r="30" spans="1:10">
      <c r="A30" s="15"/>
      <c r="B30" s="20" t="s">
        <v>111</v>
      </c>
      <c r="C30" s="19">
        <v>300000</v>
      </c>
      <c r="D30" s="19">
        <v>240000</v>
      </c>
      <c r="E30" s="21">
        <f t="shared" si="0"/>
        <v>989807</v>
      </c>
      <c r="F30" s="1"/>
      <c r="G30" s="1"/>
      <c r="H30" s="1"/>
      <c r="I30" s="15"/>
      <c r="J30" s="15"/>
    </row>
    <row r="31" spans="1:10">
      <c r="A31" s="15"/>
      <c r="B31" s="20" t="s">
        <v>112</v>
      </c>
      <c r="C31" s="19">
        <v>0</v>
      </c>
      <c r="D31" s="19">
        <v>350000</v>
      </c>
      <c r="E31" s="21">
        <f t="shared" si="0"/>
        <v>639807</v>
      </c>
      <c r="F31" s="1"/>
      <c r="G31" s="1"/>
      <c r="H31" s="23"/>
      <c r="I31" s="15"/>
      <c r="J31" s="15"/>
    </row>
    <row r="32" spans="1:10">
      <c r="A32" s="15"/>
      <c r="B32" s="20" t="s">
        <v>113</v>
      </c>
      <c r="C32" s="19">
        <v>0</v>
      </c>
      <c r="D32" s="19">
        <v>0</v>
      </c>
      <c r="E32" s="21">
        <f t="shared" si="0"/>
        <v>639807</v>
      </c>
      <c r="F32" s="1"/>
      <c r="G32" s="1"/>
      <c r="H32" s="1"/>
      <c r="I32" s="15"/>
      <c r="J32" s="15"/>
    </row>
    <row r="33" spans="1:10">
      <c r="A33" s="15"/>
      <c r="B33" s="282" t="s">
        <v>114</v>
      </c>
      <c r="C33" s="283">
        <v>0</v>
      </c>
      <c r="D33" s="284">
        <v>200000</v>
      </c>
      <c r="E33" s="285">
        <f t="shared" si="0"/>
        <v>439807</v>
      </c>
      <c r="F33" s="286"/>
      <c r="G33" s="1"/>
      <c r="H33" s="1"/>
      <c r="I33" s="15"/>
      <c r="J33" s="15"/>
    </row>
    <row r="34" spans="1:10">
      <c r="A34" s="15"/>
      <c r="B34" s="282" t="s">
        <v>115</v>
      </c>
      <c r="C34" s="283">
        <v>200000</v>
      </c>
      <c r="D34" s="283">
        <v>200000</v>
      </c>
      <c r="E34" s="285">
        <f t="shared" si="0"/>
        <v>439807</v>
      </c>
      <c r="F34" s="286"/>
      <c r="G34" s="1"/>
      <c r="H34" s="1"/>
      <c r="I34" s="15"/>
      <c r="J34" s="15"/>
    </row>
    <row r="35" spans="1:10">
      <c r="A35" s="15"/>
      <c r="B35" s="282" t="s">
        <v>117</v>
      </c>
      <c r="C35" s="283">
        <v>400000</v>
      </c>
      <c r="D35" s="283">
        <v>420000</v>
      </c>
      <c r="E35" s="285">
        <f t="shared" si="0"/>
        <v>419807</v>
      </c>
      <c r="F35" s="286"/>
      <c r="G35" s="1"/>
      <c r="H35" s="1"/>
      <c r="I35" s="15"/>
      <c r="J35" s="15"/>
    </row>
    <row r="36" spans="1:10">
      <c r="A36" s="15"/>
      <c r="B36" s="282" t="s">
        <v>118</v>
      </c>
      <c r="C36" s="283">
        <v>0</v>
      </c>
      <c r="D36" s="283">
        <v>170000</v>
      </c>
      <c r="E36" s="285">
        <f t="shared" si="0"/>
        <v>249807</v>
      </c>
      <c r="F36" s="286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249807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249807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249807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249807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249807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249807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249807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249807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249807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249807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249807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249807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249807</v>
      </c>
      <c r="F49" s="1"/>
      <c r="G49" s="15"/>
    </row>
    <row r="50" spans="2:7">
      <c r="B50" s="20"/>
      <c r="C50" s="19"/>
      <c r="D50" s="19"/>
      <c r="E50" s="21">
        <f t="shared" si="0"/>
        <v>249807</v>
      </c>
      <c r="F50" s="1"/>
      <c r="G50" s="15"/>
    </row>
    <row r="51" spans="2:7">
      <c r="B51" s="20"/>
      <c r="C51" s="19"/>
      <c r="D51" s="19"/>
      <c r="E51" s="21">
        <f t="shared" si="0"/>
        <v>249807</v>
      </c>
      <c r="F51" s="1"/>
      <c r="G51" s="15"/>
    </row>
    <row r="52" spans="2:7">
      <c r="B52" s="25"/>
      <c r="C52" s="21">
        <f>SUM(C6:C51)</f>
        <v>10734807</v>
      </c>
      <c r="D52" s="21">
        <f>SUM(D6:D51)</f>
        <v>10485000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6" t="s">
        <v>12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8" customFormat="1" ht="18">
      <c r="A2" s="237" t="s">
        <v>33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59" customFormat="1" ht="16.5" thickBot="1">
      <c r="A3" s="238" t="s">
        <v>76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1"/>
      <c r="T3" s="5"/>
      <c r="U3" s="5"/>
      <c r="V3" s="5"/>
      <c r="W3" s="5"/>
      <c r="X3" s="11"/>
    </row>
    <row r="4" spans="1:24" s="61" customFormat="1">
      <c r="A4" s="241" t="s">
        <v>21</v>
      </c>
      <c r="B4" s="243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65</v>
      </c>
      <c r="I4" s="232" t="s">
        <v>27</v>
      </c>
      <c r="J4" s="232" t="s">
        <v>28</v>
      </c>
      <c r="K4" s="232" t="s">
        <v>97</v>
      </c>
      <c r="L4" s="232" t="s">
        <v>53</v>
      </c>
      <c r="M4" s="232" t="s">
        <v>52</v>
      </c>
      <c r="N4" s="234" t="s">
        <v>66</v>
      </c>
      <c r="O4" s="247" t="s">
        <v>13</v>
      </c>
      <c r="P4" s="245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2"/>
      <c r="B5" s="244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5"/>
      <c r="O5" s="248"/>
      <c r="P5" s="246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74</v>
      </c>
      <c r="B6" s="70"/>
      <c r="C6" s="70"/>
      <c r="D6" s="71"/>
      <c r="E6" s="71"/>
      <c r="F6" s="71"/>
      <c r="G6" s="71">
        <v>400</v>
      </c>
      <c r="H6" s="71"/>
      <c r="I6" s="72">
        <v>30</v>
      </c>
      <c r="J6" s="71">
        <v>80</v>
      </c>
      <c r="K6" s="71"/>
      <c r="L6" s="71"/>
      <c r="M6" s="107"/>
      <c r="N6" s="71"/>
      <c r="O6" s="71"/>
      <c r="P6" s="73"/>
      <c r="Q6" s="74">
        <f t="shared" ref="Q6:Q36" si="0">SUM(B6:P6)</f>
        <v>510</v>
      </c>
      <c r="R6" s="75"/>
      <c r="S6" s="76"/>
      <c r="T6" s="26"/>
      <c r="U6" s="3"/>
      <c r="V6" s="26"/>
      <c r="W6" s="3"/>
    </row>
    <row r="7" spans="1:24" s="9" customFormat="1">
      <c r="A7" s="69" t="s">
        <v>77</v>
      </c>
      <c r="B7" s="70">
        <v>500</v>
      </c>
      <c r="C7" s="70"/>
      <c r="D7" s="71">
        <v>130</v>
      </c>
      <c r="E7" s="71">
        <v>220</v>
      </c>
      <c r="F7" s="71"/>
      <c r="G7" s="71">
        <v>70</v>
      </c>
      <c r="H7" s="71"/>
      <c r="I7" s="72">
        <v>170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1250</v>
      </c>
      <c r="R7" s="75"/>
      <c r="S7" s="26"/>
      <c r="T7" s="26"/>
      <c r="U7" s="26"/>
      <c r="V7" s="26"/>
      <c r="W7" s="26"/>
    </row>
    <row r="8" spans="1:24" s="9" customFormat="1">
      <c r="A8" s="69" t="s">
        <v>78</v>
      </c>
      <c r="B8" s="77"/>
      <c r="C8" s="70"/>
      <c r="D8" s="78"/>
      <c r="E8" s="78"/>
      <c r="F8" s="78"/>
      <c r="G8" s="78">
        <v>50</v>
      </c>
      <c r="H8" s="78"/>
      <c r="I8" s="79">
        <v>180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390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79</v>
      </c>
      <c r="B9" s="77"/>
      <c r="C9" s="70"/>
      <c r="D9" s="78"/>
      <c r="E9" s="78"/>
      <c r="F9" s="78"/>
      <c r="G9" s="78"/>
      <c r="H9" s="78">
        <v>1500</v>
      </c>
      <c r="I9" s="79">
        <v>290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1950</v>
      </c>
      <c r="R9" s="75"/>
      <c r="S9" s="6"/>
      <c r="T9" s="6"/>
      <c r="U9" s="26"/>
      <c r="V9" s="26"/>
      <c r="W9" s="26"/>
    </row>
    <row r="10" spans="1:24" s="9" customFormat="1">
      <c r="A10" s="69" t="s">
        <v>80</v>
      </c>
      <c r="B10" s="77">
        <v>500</v>
      </c>
      <c r="C10" s="70"/>
      <c r="D10" s="78"/>
      <c r="E10" s="78"/>
      <c r="F10" s="78"/>
      <c r="G10" s="78">
        <v>300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990</v>
      </c>
      <c r="R10" s="75"/>
      <c r="S10" s="26"/>
      <c r="T10" s="26"/>
      <c r="U10" s="3"/>
      <c r="V10" s="26"/>
      <c r="W10" s="3"/>
    </row>
    <row r="11" spans="1:24" s="9" customFormat="1">
      <c r="A11" s="69" t="s">
        <v>81</v>
      </c>
      <c r="B11" s="77">
        <v>600</v>
      </c>
      <c r="C11" s="70"/>
      <c r="D11" s="78"/>
      <c r="E11" s="78"/>
      <c r="F11" s="78"/>
      <c r="G11" s="78">
        <v>70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860</v>
      </c>
      <c r="R11" s="75"/>
      <c r="S11" s="26"/>
      <c r="T11" s="26"/>
      <c r="U11" s="26"/>
      <c r="V11" s="26"/>
      <c r="W11" s="26"/>
    </row>
    <row r="12" spans="1:24" s="9" customFormat="1">
      <c r="A12" s="69" t="s">
        <v>84</v>
      </c>
      <c r="B12" s="77"/>
      <c r="C12" s="70"/>
      <c r="D12" s="78"/>
      <c r="E12" s="78">
        <v>600</v>
      </c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840</v>
      </c>
      <c r="R12" s="75"/>
      <c r="S12" s="26"/>
      <c r="T12" s="26"/>
      <c r="U12" s="3"/>
      <c r="V12" s="26"/>
      <c r="W12" s="3"/>
    </row>
    <row r="13" spans="1:24" s="9" customFormat="1">
      <c r="A13" s="69" t="s">
        <v>88</v>
      </c>
      <c r="B13" s="77">
        <v>650</v>
      </c>
      <c r="C13" s="70"/>
      <c r="D13" s="78"/>
      <c r="E13" s="78"/>
      <c r="F13" s="78"/>
      <c r="G13" s="78">
        <v>70</v>
      </c>
      <c r="H13" s="78"/>
      <c r="I13" s="78">
        <v>20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900</v>
      </c>
      <c r="R13" s="75"/>
      <c r="S13" s="76"/>
      <c r="T13" s="26"/>
      <c r="U13" s="26"/>
      <c r="V13" s="26"/>
      <c r="W13" s="26"/>
    </row>
    <row r="14" spans="1:24" s="9" customFormat="1">
      <c r="A14" s="69" t="s">
        <v>89</v>
      </c>
      <c r="B14" s="77">
        <v>600</v>
      </c>
      <c r="C14" s="70"/>
      <c r="D14" s="78"/>
      <c r="E14" s="78"/>
      <c r="F14" s="78"/>
      <c r="G14" s="78"/>
      <c r="H14" s="78"/>
      <c r="I14" s="78">
        <v>50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810</v>
      </c>
      <c r="R14" s="75"/>
      <c r="S14" s="83"/>
      <c r="T14" s="26"/>
      <c r="U14" s="3"/>
      <c r="V14" s="26"/>
      <c r="W14" s="3"/>
    </row>
    <row r="15" spans="1:24" s="9" customFormat="1">
      <c r="A15" s="69" t="s">
        <v>91</v>
      </c>
      <c r="B15" s="77">
        <v>70</v>
      </c>
      <c r="C15" s="70"/>
      <c r="D15" s="78">
        <v>240</v>
      </c>
      <c r="E15" s="78"/>
      <c r="F15" s="78"/>
      <c r="G15" s="78"/>
      <c r="H15" s="78"/>
      <c r="I15" s="78">
        <v>80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550</v>
      </c>
      <c r="R15" s="75"/>
      <c r="S15" s="4"/>
      <c r="T15" s="26"/>
      <c r="U15" s="26"/>
      <c r="V15" s="26"/>
      <c r="W15" s="26"/>
    </row>
    <row r="16" spans="1:24" s="9" customFormat="1">
      <c r="A16" s="69" t="s">
        <v>94</v>
      </c>
      <c r="B16" s="77">
        <v>700</v>
      </c>
      <c r="C16" s="70"/>
      <c r="D16" s="78"/>
      <c r="E16" s="78"/>
      <c r="F16" s="78"/>
      <c r="G16" s="78">
        <v>50</v>
      </c>
      <c r="H16" s="78"/>
      <c r="I16" s="78">
        <v>60</v>
      </c>
      <c r="J16" s="78">
        <v>160</v>
      </c>
      <c r="K16" s="78"/>
      <c r="L16" s="78"/>
      <c r="M16" s="108"/>
      <c r="N16" s="78"/>
      <c r="O16" s="78"/>
      <c r="P16" s="80"/>
      <c r="Q16" s="74">
        <f t="shared" si="0"/>
        <v>970</v>
      </c>
      <c r="R16" s="75"/>
      <c r="S16" s="4"/>
      <c r="T16" s="26"/>
      <c r="U16" s="3"/>
      <c r="V16" s="26"/>
      <c r="W16" s="3"/>
    </row>
    <row r="17" spans="1:23" s="9" customFormat="1">
      <c r="A17" s="69" t="s">
        <v>95</v>
      </c>
      <c r="B17" s="77">
        <v>700</v>
      </c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960</v>
      </c>
      <c r="R17" s="75"/>
      <c r="S17" s="4"/>
      <c r="T17" s="26"/>
      <c r="U17" s="26"/>
      <c r="V17" s="26"/>
      <c r="W17" s="26"/>
    </row>
    <row r="18" spans="1:23" s="9" customFormat="1">
      <c r="A18" s="69" t="s">
        <v>96</v>
      </c>
      <c r="B18" s="77"/>
      <c r="C18" s="70"/>
      <c r="D18" s="78"/>
      <c r="E18" s="78"/>
      <c r="F18" s="78"/>
      <c r="G18" s="78">
        <v>50</v>
      </c>
      <c r="H18" s="78"/>
      <c r="I18" s="78">
        <v>30</v>
      </c>
      <c r="J18" s="78">
        <v>160</v>
      </c>
      <c r="K18" s="78">
        <v>1500</v>
      </c>
      <c r="L18" s="78"/>
      <c r="M18" s="108"/>
      <c r="N18" s="80"/>
      <c r="O18" s="78"/>
      <c r="P18" s="80"/>
      <c r="Q18" s="74">
        <f t="shared" si="0"/>
        <v>1740</v>
      </c>
      <c r="R18" s="75"/>
      <c r="S18" s="4"/>
      <c r="T18" s="26"/>
      <c r="U18" s="3"/>
      <c r="V18" s="26"/>
      <c r="W18" s="3"/>
    </row>
    <row r="19" spans="1:23" s="9" customFormat="1">
      <c r="A19" s="69" t="s">
        <v>100</v>
      </c>
      <c r="B19" s="77">
        <v>700</v>
      </c>
      <c r="C19" s="70">
        <v>520</v>
      </c>
      <c r="D19" s="78"/>
      <c r="E19" s="78"/>
      <c r="F19" s="78"/>
      <c r="G19" s="78">
        <v>120</v>
      </c>
      <c r="H19" s="78"/>
      <c r="I19" s="78">
        <v>130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1630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101</v>
      </c>
      <c r="B20" s="77">
        <v>700</v>
      </c>
      <c r="C20" s="70"/>
      <c r="D20" s="78"/>
      <c r="E20" s="78"/>
      <c r="F20" s="108"/>
      <c r="G20" s="78">
        <v>50</v>
      </c>
      <c r="H20" s="78"/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940</v>
      </c>
      <c r="R20" s="75"/>
      <c r="S20" s="4"/>
      <c r="T20" s="26"/>
      <c r="U20" s="3"/>
      <c r="V20" s="26"/>
      <c r="W20" s="3"/>
    </row>
    <row r="21" spans="1:23" s="9" customFormat="1">
      <c r="A21" s="69" t="s">
        <v>102</v>
      </c>
      <c r="B21" s="77"/>
      <c r="C21" s="70"/>
      <c r="D21" s="78">
        <v>100</v>
      </c>
      <c r="E21" s="78"/>
      <c r="F21" s="78"/>
      <c r="G21" s="78"/>
      <c r="H21" s="78"/>
      <c r="I21" s="78">
        <v>50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310</v>
      </c>
      <c r="R21" s="75"/>
      <c r="S21" s="4"/>
    </row>
    <row r="22" spans="1:23" s="9" customFormat="1">
      <c r="A22" s="69" t="s">
        <v>103</v>
      </c>
      <c r="B22" s="77">
        <v>700</v>
      </c>
      <c r="C22" s="70"/>
      <c r="D22" s="78"/>
      <c r="E22" s="78"/>
      <c r="F22" s="78"/>
      <c r="G22" s="78">
        <v>50</v>
      </c>
      <c r="H22" s="78"/>
      <c r="I22" s="78">
        <v>60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970</v>
      </c>
      <c r="R22" s="75"/>
      <c r="S22" s="4"/>
    </row>
    <row r="23" spans="1:23" s="85" customFormat="1">
      <c r="A23" s="69" t="s">
        <v>107</v>
      </c>
      <c r="B23" s="77">
        <v>700</v>
      </c>
      <c r="C23" s="70"/>
      <c r="D23" s="78"/>
      <c r="E23" s="78"/>
      <c r="F23" s="78"/>
      <c r="G23" s="78"/>
      <c r="H23" s="78"/>
      <c r="I23" s="78">
        <v>50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109</v>
      </c>
      <c r="B24" s="77"/>
      <c r="C24" s="70"/>
      <c r="D24" s="78"/>
      <c r="E24" s="78"/>
      <c r="F24" s="78"/>
      <c r="G24" s="78">
        <v>50</v>
      </c>
      <c r="H24" s="78">
        <v>40</v>
      </c>
      <c r="I24" s="78">
        <v>30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280</v>
      </c>
      <c r="R24" s="75"/>
      <c r="S24" s="4"/>
      <c r="U24" s="86"/>
      <c r="V24" s="86"/>
      <c r="W24" s="86"/>
    </row>
    <row r="25" spans="1:23" s="85" customFormat="1">
      <c r="A25" s="69" t="s">
        <v>110</v>
      </c>
      <c r="B25" s="77">
        <v>700</v>
      </c>
      <c r="C25" s="70"/>
      <c r="D25" s="78"/>
      <c r="E25" s="78"/>
      <c r="F25" s="78"/>
      <c r="G25" s="78"/>
      <c r="H25" s="78"/>
      <c r="I25" s="78">
        <v>50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910</v>
      </c>
      <c r="R25" s="84"/>
      <c r="S25" s="4"/>
    </row>
    <row r="26" spans="1:23" s="9" customFormat="1">
      <c r="A26" s="69" t="s">
        <v>111</v>
      </c>
      <c r="B26" s="77">
        <v>500</v>
      </c>
      <c r="C26" s="70"/>
      <c r="D26" s="78"/>
      <c r="E26" s="78"/>
      <c r="F26" s="78"/>
      <c r="G26" s="78"/>
      <c r="H26" s="78"/>
      <c r="I26" s="78">
        <v>30</v>
      </c>
      <c r="J26" s="78">
        <v>160</v>
      </c>
      <c r="K26" s="78"/>
      <c r="L26" s="78"/>
      <c r="M26" s="108"/>
      <c r="N26" s="78"/>
      <c r="O26" s="78"/>
      <c r="P26" s="80"/>
      <c r="Q26" s="74">
        <f t="shared" si="0"/>
        <v>690</v>
      </c>
      <c r="R26" s="75"/>
      <c r="S26" s="4"/>
    </row>
    <row r="27" spans="1:23" s="9" customFormat="1">
      <c r="A27" s="69" t="s">
        <v>112</v>
      </c>
      <c r="B27" s="77">
        <v>700</v>
      </c>
      <c r="C27" s="70"/>
      <c r="D27" s="78"/>
      <c r="E27" s="78"/>
      <c r="F27" s="78"/>
      <c r="G27" s="78"/>
      <c r="H27" s="78"/>
      <c r="I27" s="78">
        <v>30</v>
      </c>
      <c r="J27" s="78">
        <v>160</v>
      </c>
      <c r="K27" s="78"/>
      <c r="L27" s="78"/>
      <c r="M27" s="108"/>
      <c r="N27" s="78"/>
      <c r="O27" s="78"/>
      <c r="P27" s="80"/>
      <c r="Q27" s="74">
        <f t="shared" si="0"/>
        <v>890</v>
      </c>
      <c r="R27" s="75"/>
      <c r="S27" s="4"/>
    </row>
    <row r="28" spans="1:23" s="9" customFormat="1">
      <c r="A28" s="69" t="s">
        <v>113</v>
      </c>
      <c r="B28" s="77">
        <v>700</v>
      </c>
      <c r="C28" s="70"/>
      <c r="D28" s="78"/>
      <c r="E28" s="78"/>
      <c r="F28" s="78"/>
      <c r="G28" s="78"/>
      <c r="H28" s="78"/>
      <c r="I28" s="78">
        <v>70</v>
      </c>
      <c r="J28" s="78">
        <v>160</v>
      </c>
      <c r="K28" s="78"/>
      <c r="L28" s="78"/>
      <c r="M28" s="108"/>
      <c r="N28" s="78"/>
      <c r="O28" s="78"/>
      <c r="P28" s="80"/>
      <c r="Q28" s="74">
        <f t="shared" si="0"/>
        <v>930</v>
      </c>
      <c r="R28" s="75"/>
      <c r="S28" s="4"/>
      <c r="T28" s="87"/>
      <c r="U28" s="87"/>
    </row>
    <row r="29" spans="1:23" s="9" customFormat="1">
      <c r="A29" s="69" t="s">
        <v>114</v>
      </c>
      <c r="B29" s="77"/>
      <c r="C29" s="70"/>
      <c r="D29" s="78"/>
      <c r="E29" s="78"/>
      <c r="F29" s="78"/>
      <c r="G29" s="78">
        <v>70</v>
      </c>
      <c r="H29" s="78"/>
      <c r="I29" s="78">
        <v>20</v>
      </c>
      <c r="J29" s="78">
        <v>160</v>
      </c>
      <c r="K29" s="78"/>
      <c r="L29" s="78"/>
      <c r="M29" s="108"/>
      <c r="N29" s="78"/>
      <c r="O29" s="78"/>
      <c r="P29" s="80"/>
      <c r="Q29" s="74">
        <f t="shared" si="0"/>
        <v>250</v>
      </c>
      <c r="R29" s="75"/>
      <c r="S29" s="87"/>
      <c r="T29" s="88"/>
      <c r="U29" s="88"/>
    </row>
    <row r="30" spans="1:23" s="9" customFormat="1">
      <c r="A30" s="69" t="s">
        <v>115</v>
      </c>
      <c r="B30" s="77">
        <v>700</v>
      </c>
      <c r="C30" s="70"/>
      <c r="D30" s="78"/>
      <c r="E30" s="78"/>
      <c r="F30" s="78"/>
      <c r="G30" s="78">
        <v>50</v>
      </c>
      <c r="H30" s="78"/>
      <c r="I30" s="78">
        <v>40</v>
      </c>
      <c r="J30" s="78">
        <v>160</v>
      </c>
      <c r="K30" s="78"/>
      <c r="L30" s="78"/>
      <c r="M30" s="108"/>
      <c r="N30" s="78"/>
      <c r="O30" s="78"/>
      <c r="P30" s="80"/>
      <c r="Q30" s="74">
        <f t="shared" si="0"/>
        <v>950</v>
      </c>
      <c r="R30" s="75"/>
      <c r="S30" s="87"/>
      <c r="T30" s="87"/>
      <c r="U30" s="87"/>
    </row>
    <row r="31" spans="1:23" s="9" customFormat="1" ht="13.5" customHeight="1">
      <c r="A31" s="69" t="s">
        <v>117</v>
      </c>
      <c r="B31" s="77">
        <v>700</v>
      </c>
      <c r="C31" s="70">
        <v>620</v>
      </c>
      <c r="D31" s="78"/>
      <c r="E31" s="78"/>
      <c r="F31" s="78"/>
      <c r="G31" s="78"/>
      <c r="H31" s="78"/>
      <c r="I31" s="89">
        <v>30</v>
      </c>
      <c r="J31" s="78">
        <v>80</v>
      </c>
      <c r="K31" s="78"/>
      <c r="L31" s="78"/>
      <c r="M31" s="108"/>
      <c r="N31" s="78"/>
      <c r="O31" s="78"/>
      <c r="P31" s="80"/>
      <c r="Q31" s="74">
        <f t="shared" si="0"/>
        <v>1430</v>
      </c>
      <c r="R31" s="75"/>
    </row>
    <row r="32" spans="1:23" s="85" customFormat="1">
      <c r="A32" s="69" t="s">
        <v>118</v>
      </c>
      <c r="B32" s="77"/>
      <c r="C32" s="70"/>
      <c r="D32" s="78"/>
      <c r="E32" s="78"/>
      <c r="F32" s="78"/>
      <c r="G32" s="78">
        <v>50</v>
      </c>
      <c r="H32" s="78"/>
      <c r="I32" s="78">
        <v>30</v>
      </c>
      <c r="J32" s="78">
        <v>80</v>
      </c>
      <c r="K32" s="78"/>
      <c r="L32" s="78"/>
      <c r="M32" s="108"/>
      <c r="N32" s="78"/>
      <c r="O32" s="78"/>
      <c r="P32" s="80"/>
      <c r="Q32" s="74">
        <f t="shared" si="0"/>
        <v>160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11120</v>
      </c>
      <c r="C37" s="96">
        <f t="shared" ref="C37:P37" si="1">SUM(C6:C36)</f>
        <v>1140</v>
      </c>
      <c r="D37" s="96">
        <f t="shared" si="1"/>
        <v>470</v>
      </c>
      <c r="E37" s="96">
        <f t="shared" si="1"/>
        <v>820</v>
      </c>
      <c r="F37" s="96">
        <f t="shared" si="1"/>
        <v>0</v>
      </c>
      <c r="G37" s="96">
        <f>SUM(G6:G36)</f>
        <v>1620</v>
      </c>
      <c r="H37" s="96">
        <f t="shared" si="1"/>
        <v>1540</v>
      </c>
      <c r="I37" s="96">
        <f t="shared" si="1"/>
        <v>1680</v>
      </c>
      <c r="J37" s="96">
        <f t="shared" si="1"/>
        <v>4080</v>
      </c>
      <c r="K37" s="96">
        <f t="shared" si="1"/>
        <v>1500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23970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1" zoomScale="120" zoomScaleNormal="120" workbookViewId="0">
      <selection activeCell="C42" sqref="C42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-976610</v>
      </c>
      <c r="D32" s="38"/>
      <c r="E32" s="175">
        <f t="shared" si="0"/>
        <v>-976610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-976610</v>
      </c>
      <c r="F33" s="187">
        <f>B33-E33</f>
        <v>976610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53070</v>
      </c>
      <c r="D37" s="210" t="s">
        <v>117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98</v>
      </c>
      <c r="B38" s="164"/>
      <c r="C38" s="165">
        <v>26580</v>
      </c>
      <c r="D38" s="167" t="s">
        <v>96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250000</v>
      </c>
      <c r="D39" s="167" t="s">
        <v>118</v>
      </c>
      <c r="E39" s="40"/>
      <c r="F39" s="41"/>
      <c r="G39" s="219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104</v>
      </c>
      <c r="B40" s="164"/>
      <c r="C40" s="165">
        <v>38850</v>
      </c>
      <c r="D40" s="166" t="s">
        <v>103</v>
      </c>
      <c r="E40" s="40"/>
      <c r="F40" s="41"/>
      <c r="G40" s="219" t="s">
        <v>86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87725</v>
      </c>
      <c r="D41" s="171" t="s">
        <v>114</v>
      </c>
      <c r="E41" s="51"/>
      <c r="F41" s="41"/>
      <c r="G41" s="219" t="s">
        <v>83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203885</v>
      </c>
      <c r="D42" s="166" t="s">
        <v>118</v>
      </c>
      <c r="F42" s="41"/>
      <c r="G42" s="220" t="s">
        <v>82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10090</v>
      </c>
      <c r="D43" s="166" t="s">
        <v>109</v>
      </c>
      <c r="E43" s="41" t="s">
        <v>10</v>
      </c>
      <c r="F43" s="112"/>
      <c r="G43" s="218" t="s">
        <v>108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92</v>
      </c>
      <c r="B44" s="164" t="s">
        <v>93</v>
      </c>
      <c r="C44" s="165">
        <v>500</v>
      </c>
      <c r="D44" s="166" t="s">
        <v>112</v>
      </c>
      <c r="E44" s="40"/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85</v>
      </c>
      <c r="C45" s="165">
        <v>101970</v>
      </c>
      <c r="D45" s="166" t="s">
        <v>84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85</v>
      </c>
      <c r="C46" s="165">
        <v>101970</v>
      </c>
      <c r="D46" s="166" t="s">
        <v>79</v>
      </c>
      <c r="E46" s="40"/>
      <c r="F46" s="188"/>
      <c r="G46" s="222" t="s">
        <v>55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90</v>
      </c>
      <c r="C47" s="165">
        <v>101970</v>
      </c>
      <c r="D47" s="166" t="s">
        <v>84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/>
      <c r="B48" s="164"/>
      <c r="C48" s="165"/>
      <c r="D48" s="167"/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/>
      <c r="B49" s="164"/>
      <c r="C49" s="165"/>
      <c r="D49" s="166"/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976610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976610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1"/>
  <sheetViews>
    <sheetView topLeftCell="A11" zoomScaleNormal="100" workbookViewId="0">
      <selection activeCell="H19" sqref="H1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119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5036460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239181.35</v>
      </c>
      <c r="C6" s="34"/>
      <c r="D6" s="116" t="s">
        <v>44</v>
      </c>
      <c r="E6" s="120">
        <v>249807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518421.34999999963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23970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25400</v>
      </c>
      <c r="C10" s="32"/>
      <c r="D10" s="116" t="s">
        <v>11</v>
      </c>
      <c r="E10" s="120">
        <v>976610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62</v>
      </c>
      <c r="B11" s="190">
        <f>B6-B9-B10</f>
        <v>189811.35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180533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 t="s">
        <v>116</v>
      </c>
      <c r="B15" s="224">
        <v>1700000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 t="s">
        <v>106</v>
      </c>
      <c r="B16" s="224">
        <v>500000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6989811.3499999996</v>
      </c>
      <c r="C18" s="32"/>
      <c r="D18" s="116" t="s">
        <v>6</v>
      </c>
      <c r="E18" s="120">
        <f>SUM(E5:E17)</f>
        <v>6989811.3499999996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57</v>
      </c>
      <c r="B21" s="209">
        <v>53070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230000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87</v>
      </c>
      <c r="B23" s="200">
        <v>10090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99</v>
      </c>
      <c r="B24" s="200">
        <v>26580</v>
      </c>
      <c r="C24" s="201"/>
      <c r="D24" s="203" t="s">
        <v>59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2" t="s">
        <v>105</v>
      </c>
      <c r="B25" s="213">
        <v>34000</v>
      </c>
      <c r="C25" s="214"/>
      <c r="D25" s="215" t="s">
        <v>64</v>
      </c>
      <c r="E25" s="216">
        <v>223885</v>
      </c>
      <c r="F25" s="138"/>
      <c r="G25" s="2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E26" s="2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B28" s="217"/>
      <c r="E28" s="2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2022-09-26T08:41:24Z</dcterms:modified>
</cp:coreProperties>
</file>