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23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7" i="10"/>
  <c r="L8" i="10" l="1"/>
  <c r="L9" i="10"/>
  <c r="L10" i="10"/>
  <c r="L11" i="10"/>
  <c r="L12" i="10"/>
  <c r="H6" i="19" l="1"/>
  <c r="B10" i="10" l="1"/>
  <c r="L4" i="10" l="1"/>
  <c r="L5" i="10"/>
  <c r="L6" i="10"/>
  <c r="L7" i="10"/>
  <c r="E12" i="14" l="1"/>
  <c r="C75" i="19" l="1"/>
  <c r="C1" i="19" s="1"/>
  <c r="G17" i="10" l="1"/>
  <c r="L3" i="10" l="1"/>
  <c r="L13" i="10" s="1"/>
  <c r="L15" i="10" l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<sst xmlns="http://schemas.openxmlformats.org/spreadsheetml/2006/main" count="522" uniqueCount="239">
  <si>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</si>
  <si>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</si>
  <si>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</si>
  <si>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</si>
  <si>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</si>
  <si>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</si>
  <si>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</si>
  <si>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</si>
  <si>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</si>
  <si>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</si>
  <si>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</si>
  <si>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</si>
  <si>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</si>
  <si>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</si>
  <si>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</si>
  <si>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</si>
  <si>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</si>
  <si>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</si>
  <si>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</si>
  <si>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</si>
  <si>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</si>
  <si>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</si>
  <si>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</si>
  <si>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</si>
  <si>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</si>
  <si>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</si>
  <si>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</si>
  <si>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</si>
  <si>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</si>
  <si>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</si>
  <si>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</si>
  <si>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</si>
  <si>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</si>
  <si>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</si>
  <si>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</si>
  <si>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</si>
  <si>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</si>
  <si>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</si>
  <si>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</si>
  <si>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</si>
  <si>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</si>
  <si>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</si>
  <si>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</si>
  <si>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</si>
  <si>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</si>
  <si>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</si>
  <si>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</si>
  <si>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</si>
  <si>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</si>
  <si>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</si>
  <si>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</si>
  <si>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</si>
  <si>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</si>
  <si>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</si>
  <si>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</si>
  <si>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</si>
  <si>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</si>
  <si>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</si>
  <si>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</si>
  <si>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</si>
  <si>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</si>
  <si>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</si>
  <si>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</si>
  <si>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</si>
  <si>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</si>
  <si>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</si>
  <si>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</si>
  <si>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</si>
  <si>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</si>
  <si>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</si>
  <si>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</si>
  <si>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</si>
  <si>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</si>
  <si>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</si>
  <si>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</si>
  <si>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</si>
  <si>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</si>
  <si>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</si>
  <si>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</si>
  <si>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</si>
  <si>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</si>
  <si>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</si>
  <si>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</si>
  <si>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</si>
  <si>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</si>
  <si>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</si>
  <si>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</si>
  <si>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</si>
  <si>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</si>
  <si>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</si>
  <si>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</si>
  <si>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</si>
  <si>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</si>
  <si>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</si>
  <si>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</si>
  <si>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</si>
  <si>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</si>
  <si>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</si>
  <si>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</si>
  <si>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</si>
  <si>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</si>
  <si>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</si>
  <si>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</si>
  <si>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</si>
  <si>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</si>
  <si>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</si>
  <si>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</si>
  <si>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</si>
  <si>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Miking Cost</t>
  </si>
  <si>
    <t>S22 Ultra</t>
  </si>
  <si>
    <t>Siddik Electronics</t>
  </si>
  <si>
    <t>Model</t>
  </si>
  <si>
    <t>Imei</t>
  </si>
  <si>
    <t>Infiltration Product buy</t>
  </si>
  <si>
    <t>SR Electronics</t>
  </si>
  <si>
    <t>C=SR Electronics</t>
  </si>
  <si>
    <t>Boss(+)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</si>
  <si>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</si>
  <si>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</si>
  <si>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</si>
  <si>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</si>
  <si>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</si>
  <si>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</si>
  <si>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</si>
  <si>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</si>
  <si>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</si>
  <si>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</si>
  <si>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</si>
  <si>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</si>
  <si>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</si>
  <si>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</si>
  <si>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</si>
  <si>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</si>
  <si>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</si>
  <si>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</si>
  <si>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</si>
  <si>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</si>
  <si>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</si>
  <si>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</si>
  <si>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</si>
  <si>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</si>
  <si>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</si>
  <si>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</si>
  <si>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</si>
  <si>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</si>
  <si>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</si>
  <si>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17.04.2022</t>
  </si>
  <si>
    <t>Wifi</t>
  </si>
  <si>
    <t>17.04.202</t>
  </si>
  <si>
    <t>Biswash Telecom</t>
  </si>
  <si>
    <t>18.04.2022</t>
  </si>
  <si>
    <t>N=Bina Mobile Center</t>
  </si>
  <si>
    <t>19.04.2022</t>
  </si>
  <si>
    <t>A12</t>
  </si>
  <si>
    <t>IPN Telecom</t>
  </si>
  <si>
    <t>Tuhin Mobile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</si>
  <si>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</si>
  <si>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</si>
  <si>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</si>
  <si>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</si>
  <si>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</si>
  <si>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</si>
  <si>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</si>
  <si>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</si>
  <si>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Somobai</t>
  </si>
  <si>
    <t>24.04.2022</t>
  </si>
  <si>
    <t>Sohan</t>
  </si>
  <si>
    <t>Realme DSR A52</t>
  </si>
  <si>
    <t>25.04.2022</t>
  </si>
  <si>
    <t>N=Sohan A52</t>
  </si>
  <si>
    <t>28.04.2022</t>
  </si>
  <si>
    <t>30.04.2022</t>
  </si>
  <si>
    <t>A52s(Note 10 Lite)</t>
  </si>
  <si>
    <t>House Rent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</si>
  <si>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</si>
  <si>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</si>
  <si>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</si>
  <si>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</si>
  <si>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</si>
  <si>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</si>
  <si>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</si>
  <si>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</si>
  <si>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</si>
  <si>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</si>
  <si>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</si>
  <si>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</si>
  <si>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</si>
  <si>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</si>
  <si>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</si>
  <si>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</si>
  <si>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</si>
  <si>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</si>
  <si>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Return Stock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</si>
  <si>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</si>
  <si>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</si>
  <si>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</si>
  <si>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</si>
  <si>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</si>
  <si>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</si>
  <si>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</si>
  <si>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10.05.2022</t>
  </si>
  <si>
    <t>Boss(-) RTGS NRB Bank Deposit</t>
  </si>
  <si>
    <t>Zilani 1</t>
  </si>
  <si>
    <t>April'22 Adjusted</t>
  </si>
  <si>
    <t>11.05.2022</t>
  </si>
  <si>
    <t>Rose Mobile</t>
  </si>
  <si>
    <t>TM= Shamim (S22 Ultra)</t>
  </si>
  <si>
    <t>12.05.2022</t>
  </si>
  <si>
    <t>S22( 8pro Ex)</t>
  </si>
  <si>
    <t>Boss(GALAXY)</t>
  </si>
  <si>
    <t>Biswas</t>
  </si>
  <si>
    <t>14.05.2022</t>
  </si>
  <si>
    <t>Rasel</t>
  </si>
  <si>
    <t>15.05.2022</t>
  </si>
  <si>
    <t>Rasel(S22 Ultra ) Rose</t>
  </si>
  <si>
    <t>16.05.2022</t>
  </si>
  <si>
    <t>13.05.2022</t>
  </si>
  <si>
    <t>Altab</t>
  </si>
  <si>
    <t>Jamuna Bank</t>
  </si>
  <si>
    <t>Rasel Promo + Cash Back</t>
  </si>
  <si>
    <t>Imran Live Demo</t>
  </si>
  <si>
    <t>A23</t>
  </si>
  <si>
    <t>17.05.2022</t>
  </si>
  <si>
    <t>18.05.2022</t>
  </si>
  <si>
    <t>SAMSUNG  Balance(-)</t>
  </si>
  <si>
    <t xml:space="preserve">Rasel </t>
  </si>
  <si>
    <t>SO</t>
  </si>
  <si>
    <t>19.05.2022</t>
  </si>
  <si>
    <t>Bank Cost</t>
  </si>
  <si>
    <t>21.05.2022</t>
  </si>
  <si>
    <t>Munna Dec Incentive Munna</t>
  </si>
  <si>
    <t>N=Zilani Mobile 1</t>
  </si>
  <si>
    <t>N=Zilani Mobile 2</t>
  </si>
  <si>
    <t>SYMPHONY(-)</t>
  </si>
  <si>
    <t>22.05.2022</t>
  </si>
  <si>
    <t>C=Biswas Mobile</t>
  </si>
  <si>
    <t>23.05.2022</t>
  </si>
  <si>
    <t>10 Lac Taka RTGS to NRB Bank A.M Tipu Boss Account | 3000000-1000000=2000000(Boss+)</t>
  </si>
  <si>
    <t>Date:23.05.2022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</si>
</sst>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1" fontId="45" fillId="43" borderId="1" xfId="0" applyNumberFormat="1" applyFont="1" applyFill="1" applyBorder="1" applyAlignment="1">
      <alignment horizontal="center" vertical="center"/>
    </xf>
    <xf numFmtId="0" fontId="45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5" fillId="42" borderId="2" xfId="0" applyNumberFormat="1" applyFont="1" applyFill="1" applyBorder="1"/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1" fontId="31" fillId="42" borderId="2" xfId="0" applyNumberFormat="1" applyFont="1" applyFill="1" applyBorder="1" applyAlignment="1">
      <alignment horizontal="center" vertical="center"/>
    </xf>
    <xf numFmtId="0" fontId="0" fillId="42" borderId="0" xfId="0" applyFill="1" applyBorder="1" applyAlignment="1">
      <alignment horizontal="center" vertical="center"/>
    </xf>
    <xf numFmtId="1" fontId="5" fillId="0" borderId="2" xfId="0" applyNumberFormat="1" applyFont="1" applyFill="1" applyBorder="1"/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2" fontId="32" fillId="34" borderId="43" xfId="0" applyNumberFormat="1" applyFont="1" applyFill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1" fontId="32" fillId="34" borderId="24" xfId="0" applyNumberFormat="1" applyFont="1" applyFill="1" applyBorder="1" applyAlignment="1">
      <alignment horizontal="right" vertical="center"/>
    </xf>
    <xf numFmtId="0" fontId="32" fillId="48" borderId="4" xfId="0" applyFont="1" applyFill="1" applyBorder="1" applyAlignment="1">
      <alignment horizontal="center" vertical="center"/>
    </xf>
    <xf numFmtId="1" fontId="32" fillId="48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1" fontId="2" fillId="42" borderId="40" xfId="0" applyNumberFormat="1" applyFont="1" applyFill="1" applyBorder="1" applyAlignment="1">
      <alignment horizontal="center" vertical="center"/>
    </xf>
    <xf numFmtId="1" fontId="2" fillId="42" borderId="41" xfId="0" applyNumberFormat="1" applyFont="1" applyFill="1" applyBorder="1" applyAlignment="1">
      <alignment horizontal="center" vertical="center"/>
    </xf>
    <xf numFmtId="1" fontId="2" fillId="42" borderId="4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3"/>
      <c r="B1" s="383"/>
      <c r="C1" s="383"/>
      <c r="D1" s="383"/>
      <c r="E1" s="383"/>
      <c r="F1" s="383"/>
    </row>
    <row r="2" spans="1:8" ht="20.25">
      <c r="A2" s="384"/>
      <c r="B2" s="381" t="s">
        <v>14</v>
      </c>
      <c r="C2" s="381"/>
      <c r="D2" s="381"/>
      <c r="E2" s="381"/>
    </row>
    <row r="3" spans="1:8" ht="16.5" customHeight="1">
      <c r="A3" s="384"/>
      <c r="B3" s="382" t="s">
        <v>42</v>
      </c>
      <c r="C3" s="382"/>
      <c r="D3" s="382"/>
      <c r="E3" s="382"/>
    </row>
    <row r="4" spans="1:8" ht="15.75" customHeight="1">
      <c r="A4" s="38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4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84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4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4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84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4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4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4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84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8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G28" sqref="G28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83"/>
      <c r="B1" s="383"/>
      <c r="C1" s="383"/>
      <c r="D1" s="383"/>
      <c r="E1" s="383"/>
      <c r="F1" s="383"/>
    </row>
    <row r="2" spans="1:9" ht="20.25">
      <c r="A2" s="384"/>
      <c r="B2" s="381" t="s">
        <v>14</v>
      </c>
      <c r="C2" s="381"/>
      <c r="D2" s="381"/>
      <c r="E2" s="381"/>
    </row>
    <row r="3" spans="1:9" ht="16.5" customHeight="1">
      <c r="A3" s="384"/>
      <c r="B3" s="382" t="s">
        <v>176</v>
      </c>
      <c r="C3" s="382"/>
      <c r="D3" s="382"/>
      <c r="E3" s="382"/>
    </row>
    <row r="4" spans="1:9" ht="15.75" customHeight="1">
      <c r="A4" s="384"/>
      <c r="B4" s="22" t="s">
        <v>0</v>
      </c>
      <c r="C4" s="22" t="s">
        <v>8</v>
      </c>
      <c r="D4" s="22" t="s">
        <v>2</v>
      </c>
      <c r="E4" s="23" t="s">
        <v>1</v>
      </c>
      <c r="F4" s="253" t="s">
        <v>9</v>
      </c>
    </row>
    <row r="5" spans="1:9">
      <c r="A5" s="384"/>
      <c r="B5" s="24" t="s">
        <v>3</v>
      </c>
      <c r="C5" s="241">
        <v>90000</v>
      </c>
      <c r="D5" s="241">
        <v>0</v>
      </c>
      <c r="E5" s="242">
        <f>C5-D5</f>
        <v>90000</v>
      </c>
      <c r="F5" s="18"/>
      <c r="G5" s="2"/>
    </row>
    <row r="6" spans="1:9">
      <c r="A6" s="384"/>
      <c r="B6" s="26"/>
      <c r="C6" s="241"/>
      <c r="D6" s="241"/>
      <c r="E6" s="242">
        <f t="shared" ref="E6:E69" si="0">E5+C6-D6</f>
        <v>90000</v>
      </c>
      <c r="F6" s="18"/>
      <c r="G6" s="19"/>
    </row>
    <row r="7" spans="1:9">
      <c r="A7" s="384"/>
      <c r="B7" s="26" t="s">
        <v>177</v>
      </c>
      <c r="C7" s="241">
        <v>0</v>
      </c>
      <c r="D7" s="241">
        <v>0</v>
      </c>
      <c r="E7" s="242">
        <f t="shared" si="0"/>
        <v>90000</v>
      </c>
      <c r="F7" s="2"/>
      <c r="G7" s="2"/>
      <c r="H7" s="21"/>
      <c r="I7" s="21"/>
    </row>
    <row r="8" spans="1:9">
      <c r="A8" s="384"/>
      <c r="B8" s="26" t="s">
        <v>181</v>
      </c>
      <c r="C8" s="241"/>
      <c r="D8" s="241"/>
      <c r="E8" s="242">
        <f>E7+C8-D8</f>
        <v>90000</v>
      </c>
      <c r="F8" s="2"/>
      <c r="G8" s="2"/>
      <c r="H8" s="21"/>
      <c r="I8" s="21"/>
    </row>
    <row r="9" spans="1:9">
      <c r="A9" s="384"/>
      <c r="B9" s="26" t="s">
        <v>182</v>
      </c>
      <c r="C9" s="241">
        <v>130000</v>
      </c>
      <c r="D9" s="241">
        <v>220000</v>
      </c>
      <c r="E9" s="242">
        <f t="shared" si="0"/>
        <v>0</v>
      </c>
      <c r="F9" s="2"/>
      <c r="G9" s="2"/>
      <c r="H9" s="21"/>
      <c r="I9" s="21"/>
    </row>
    <row r="10" spans="1:9">
      <c r="A10" s="384"/>
      <c r="B10" s="26" t="s">
        <v>183</v>
      </c>
      <c r="C10" s="243">
        <v>0</v>
      </c>
      <c r="D10" s="243">
        <v>0</v>
      </c>
      <c r="E10" s="242">
        <f t="shared" si="0"/>
        <v>0</v>
      </c>
      <c r="F10" s="2"/>
      <c r="G10" s="2"/>
      <c r="H10" s="21"/>
      <c r="I10" s="21"/>
    </row>
    <row r="11" spans="1:9">
      <c r="A11" s="384"/>
      <c r="B11" s="26" t="s">
        <v>189</v>
      </c>
      <c r="C11" s="241">
        <v>200000</v>
      </c>
      <c r="D11" s="241">
        <v>200000</v>
      </c>
      <c r="E11" s="242">
        <f t="shared" si="0"/>
        <v>0</v>
      </c>
      <c r="F11" s="2"/>
      <c r="G11" s="2"/>
      <c r="H11" s="21"/>
      <c r="I11" s="21"/>
    </row>
    <row r="12" spans="1:9">
      <c r="A12" s="384"/>
      <c r="B12" s="362" t="s">
        <v>193</v>
      </c>
      <c r="C12" s="363">
        <v>200000</v>
      </c>
      <c r="D12" s="363">
        <v>200000</v>
      </c>
      <c r="E12" s="364">
        <f t="shared" si="0"/>
        <v>0</v>
      </c>
      <c r="F12" s="365" t="s">
        <v>194</v>
      </c>
      <c r="G12" s="2"/>
      <c r="H12" s="21"/>
      <c r="I12" s="21"/>
    </row>
    <row r="13" spans="1:9">
      <c r="A13" s="384"/>
      <c r="B13" s="362" t="s">
        <v>200</v>
      </c>
      <c r="C13" s="363">
        <v>1000000</v>
      </c>
      <c r="D13" s="363">
        <v>1000000</v>
      </c>
      <c r="E13" s="364">
        <f t="shared" si="0"/>
        <v>0</v>
      </c>
      <c r="F13" s="365" t="s">
        <v>201</v>
      </c>
      <c r="G13" s="30"/>
      <c r="H13" s="21"/>
      <c r="I13" s="21"/>
    </row>
    <row r="14" spans="1:9">
      <c r="A14" s="384"/>
      <c r="B14" s="26" t="s">
        <v>200</v>
      </c>
      <c r="C14" s="241">
        <v>200000</v>
      </c>
      <c r="D14" s="241">
        <v>200000</v>
      </c>
      <c r="E14" s="242">
        <f t="shared" si="0"/>
        <v>0</v>
      </c>
      <c r="F14" s="29"/>
      <c r="G14" s="2"/>
      <c r="H14" s="21"/>
      <c r="I14" s="21"/>
    </row>
    <row r="15" spans="1:9">
      <c r="A15" s="384"/>
      <c r="B15" s="362" t="s">
        <v>200</v>
      </c>
      <c r="C15" s="363">
        <v>1000000</v>
      </c>
      <c r="D15" s="363">
        <v>1000000</v>
      </c>
      <c r="E15" s="364">
        <f t="shared" si="0"/>
        <v>0</v>
      </c>
      <c r="F15" s="372" t="s">
        <v>218</v>
      </c>
      <c r="G15" s="11"/>
      <c r="H15" s="21"/>
      <c r="I15" s="21"/>
    </row>
    <row r="16" spans="1:9">
      <c r="A16" s="384"/>
      <c r="B16" s="26" t="s">
        <v>207</v>
      </c>
      <c r="C16" s="241">
        <v>0</v>
      </c>
      <c r="D16" s="241">
        <v>0</v>
      </c>
      <c r="E16" s="242">
        <f t="shared" si="0"/>
        <v>0</v>
      </c>
      <c r="F16" s="20"/>
      <c r="G16" s="2"/>
      <c r="H16" s="21"/>
      <c r="I16" s="21"/>
    </row>
    <row r="17" spans="1:9">
      <c r="A17" s="384"/>
      <c r="B17" s="362" t="s">
        <v>216</v>
      </c>
      <c r="C17" s="363">
        <v>400000</v>
      </c>
      <c r="D17" s="363">
        <v>400000</v>
      </c>
      <c r="E17" s="364">
        <f t="shared" si="0"/>
        <v>0</v>
      </c>
      <c r="F17" s="365" t="s">
        <v>217</v>
      </c>
      <c r="G17" s="2"/>
      <c r="H17" s="21"/>
      <c r="I17" s="21"/>
    </row>
    <row r="18" spans="1:9">
      <c r="A18" s="384"/>
      <c r="B18" s="26" t="s">
        <v>213</v>
      </c>
      <c r="C18" s="241">
        <v>0</v>
      </c>
      <c r="D18" s="241">
        <v>0</v>
      </c>
      <c r="E18" s="242">
        <f>E17+C18-D18</f>
        <v>0</v>
      </c>
      <c r="F18" s="29"/>
      <c r="G18" s="2"/>
      <c r="H18" s="21"/>
      <c r="I18" s="21"/>
    </row>
    <row r="19" spans="1:9" ht="12.75" customHeight="1">
      <c r="A19" s="384"/>
      <c r="B19" s="362" t="s">
        <v>215</v>
      </c>
      <c r="C19" s="363">
        <v>1000000</v>
      </c>
      <c r="D19" s="371">
        <v>1000000</v>
      </c>
      <c r="E19" s="364">
        <f t="shared" si="0"/>
        <v>0</v>
      </c>
      <c r="F19" s="365" t="s">
        <v>201</v>
      </c>
      <c r="G19" s="2"/>
      <c r="H19" s="21"/>
      <c r="I19" s="21"/>
    </row>
    <row r="20" spans="1:9">
      <c r="A20" s="384"/>
      <c r="B20" s="26" t="s">
        <v>222</v>
      </c>
      <c r="C20" s="241">
        <v>0</v>
      </c>
      <c r="D20" s="241">
        <v>0</v>
      </c>
      <c r="E20" s="242">
        <f t="shared" si="0"/>
        <v>0</v>
      </c>
      <c r="F20" s="29"/>
      <c r="G20" s="2"/>
      <c r="H20" s="21"/>
      <c r="I20" s="21"/>
    </row>
    <row r="21" spans="1:9">
      <c r="A21" s="384"/>
      <c r="B21" s="26" t="s">
        <v>223</v>
      </c>
      <c r="C21" s="241">
        <v>0</v>
      </c>
      <c r="D21" s="241">
        <v>0</v>
      </c>
      <c r="E21" s="242">
        <f>E20+C21-D21</f>
        <v>0</v>
      </c>
      <c r="F21" s="2"/>
      <c r="G21" s="2"/>
      <c r="H21" s="21"/>
      <c r="I21" s="21"/>
    </row>
    <row r="22" spans="1:9">
      <c r="A22" s="384"/>
      <c r="B22" s="362" t="s">
        <v>227</v>
      </c>
      <c r="C22" s="363">
        <v>400000</v>
      </c>
      <c r="D22" s="371">
        <v>400000</v>
      </c>
      <c r="E22" s="364">
        <f t="shared" si="0"/>
        <v>0</v>
      </c>
      <c r="F22" s="365" t="s">
        <v>201</v>
      </c>
      <c r="G22" s="2"/>
      <c r="H22" s="21"/>
      <c r="I22" s="21"/>
    </row>
    <row r="23" spans="1:9">
      <c r="A23" s="384"/>
      <c r="B23" s="26" t="s">
        <v>229</v>
      </c>
      <c r="C23" s="241">
        <v>0</v>
      </c>
      <c r="D23" s="241">
        <v>0</v>
      </c>
      <c r="E23" s="242">
        <f>E22+C23-D23</f>
        <v>0</v>
      </c>
      <c r="F23" s="2"/>
      <c r="G23" s="2"/>
      <c r="H23" s="21"/>
      <c r="I23" s="21"/>
    </row>
    <row r="24" spans="1:9">
      <c r="A24" s="384"/>
      <c r="B24" s="362" t="s">
        <v>236</v>
      </c>
      <c r="C24" s="363">
        <v>1000000</v>
      </c>
      <c r="D24" s="371">
        <v>1000000</v>
      </c>
      <c r="E24" s="364">
        <f t="shared" si="0"/>
        <v>0</v>
      </c>
      <c r="F24" s="365" t="s">
        <v>201</v>
      </c>
      <c r="G24" s="2"/>
      <c r="H24" s="21"/>
      <c r="I24" s="21"/>
    </row>
    <row r="25" spans="1:9">
      <c r="A25" s="384"/>
      <c r="B25" s="26"/>
      <c r="C25" s="241"/>
      <c r="D25" s="241"/>
      <c r="E25" s="242">
        <f t="shared" si="0"/>
        <v>0</v>
      </c>
      <c r="F25" s="2"/>
      <c r="G25" s="2"/>
      <c r="H25" s="21"/>
      <c r="I25" s="21"/>
    </row>
    <row r="26" spans="1:9">
      <c r="A26" s="384"/>
      <c r="B26" s="26"/>
      <c r="C26" s="241"/>
      <c r="D26" s="241"/>
      <c r="E26" s="242">
        <f t="shared" si="0"/>
        <v>0</v>
      </c>
      <c r="F26" s="2"/>
      <c r="G26" s="2"/>
      <c r="H26" s="21"/>
      <c r="I26" s="21"/>
    </row>
    <row r="27" spans="1:9">
      <c r="A27" s="384"/>
      <c r="B27" s="26"/>
      <c r="C27" s="241"/>
      <c r="D27" s="241"/>
      <c r="E27" s="242">
        <f t="shared" si="0"/>
        <v>0</v>
      </c>
      <c r="F27" s="2"/>
      <c r="G27" s="278"/>
      <c r="H27" s="21"/>
      <c r="I27" s="21"/>
    </row>
    <row r="28" spans="1:9">
      <c r="A28" s="384"/>
      <c r="B28" s="26"/>
      <c r="C28" s="241"/>
      <c r="D28" s="241"/>
      <c r="E28" s="242">
        <f>E27+C28-D28</f>
        <v>0</v>
      </c>
      <c r="F28" s="2"/>
      <c r="G28" s="21"/>
      <c r="H28" s="21"/>
      <c r="I28" s="21"/>
    </row>
    <row r="29" spans="1:9">
      <c r="A29" s="384"/>
      <c r="B29" s="26"/>
      <c r="C29" s="241"/>
      <c r="D29" s="241"/>
      <c r="E29" s="242">
        <f t="shared" si="0"/>
        <v>0</v>
      </c>
      <c r="F29" s="2"/>
      <c r="G29" s="278"/>
      <c r="H29" s="21"/>
      <c r="I29" s="21"/>
    </row>
    <row r="30" spans="1:9">
      <c r="A30" s="384"/>
      <c r="B30" s="26"/>
      <c r="C30" s="241"/>
      <c r="D30" s="241"/>
      <c r="E30" s="242">
        <f t="shared" si="0"/>
        <v>0</v>
      </c>
      <c r="F30" s="2"/>
      <c r="G30" s="21"/>
      <c r="H30" s="21"/>
      <c r="I30" s="21"/>
    </row>
    <row r="31" spans="1:9">
      <c r="A31" s="384"/>
      <c r="B31" s="26"/>
      <c r="C31" s="241"/>
      <c r="D31" s="241"/>
      <c r="E31" s="242">
        <f t="shared" si="0"/>
        <v>0</v>
      </c>
      <c r="F31" s="2"/>
      <c r="G31" s="21"/>
      <c r="H31" s="21"/>
      <c r="I31" s="21"/>
    </row>
    <row r="32" spans="1:9">
      <c r="A32" s="384"/>
      <c r="B32" s="26"/>
      <c r="C32" s="241"/>
      <c r="D32" s="241"/>
      <c r="E32" s="242">
        <f>E31+C32-D32</f>
        <v>0</v>
      </c>
      <c r="F32" s="2"/>
      <c r="G32" s="21"/>
      <c r="H32" s="21"/>
      <c r="I32" s="21"/>
    </row>
    <row r="33" spans="1:9">
      <c r="A33" s="384"/>
      <c r="B33" s="26"/>
      <c r="C33" s="241"/>
      <c r="D33" s="243"/>
      <c r="E33" s="242">
        <f t="shared" si="0"/>
        <v>0</v>
      </c>
      <c r="F33" s="11"/>
      <c r="G33" s="21"/>
      <c r="H33" s="21"/>
      <c r="I33" s="21"/>
    </row>
    <row r="34" spans="1:9">
      <c r="A34" s="384"/>
      <c r="B34" s="26"/>
      <c r="C34" s="241"/>
      <c r="D34" s="241"/>
      <c r="E34" s="242">
        <f t="shared" si="0"/>
        <v>0</v>
      </c>
      <c r="F34" s="2"/>
      <c r="G34" s="21"/>
      <c r="H34" s="21"/>
      <c r="I34" s="21"/>
    </row>
    <row r="35" spans="1:9">
      <c r="A35" s="384"/>
      <c r="B35" s="26"/>
      <c r="C35" s="241"/>
      <c r="D35" s="241"/>
      <c r="E35" s="242">
        <f t="shared" si="0"/>
        <v>0</v>
      </c>
      <c r="F35" s="2"/>
      <c r="G35" s="21"/>
      <c r="H35" s="21"/>
      <c r="I35" s="21"/>
    </row>
    <row r="36" spans="1:9">
      <c r="A36" s="384"/>
      <c r="B36" s="26"/>
      <c r="C36" s="241"/>
      <c r="D36" s="241"/>
      <c r="E36" s="242">
        <f t="shared" si="0"/>
        <v>0</v>
      </c>
      <c r="F36" s="2"/>
      <c r="G36" s="21"/>
      <c r="H36" s="21"/>
      <c r="I36" s="21"/>
    </row>
    <row r="37" spans="1:9">
      <c r="A37" s="384"/>
      <c r="B37" s="26"/>
      <c r="C37" s="241"/>
      <c r="D37" s="241"/>
      <c r="E37" s="242">
        <f t="shared" si="0"/>
        <v>0</v>
      </c>
      <c r="F37" s="2"/>
      <c r="G37" s="21"/>
      <c r="H37" s="21"/>
      <c r="I37" s="21"/>
    </row>
    <row r="38" spans="1:9">
      <c r="A38" s="384"/>
      <c r="B38" s="26"/>
      <c r="C38" s="241"/>
      <c r="D38" s="241"/>
      <c r="E38" s="242">
        <f t="shared" si="0"/>
        <v>0</v>
      </c>
      <c r="F38" s="2"/>
      <c r="G38" s="21"/>
      <c r="H38" s="21"/>
      <c r="I38" s="21"/>
    </row>
    <row r="39" spans="1:9">
      <c r="A39" s="384"/>
      <c r="B39" s="26"/>
      <c r="C39" s="241"/>
      <c r="D39" s="241"/>
      <c r="E39" s="242">
        <f t="shared" si="0"/>
        <v>0</v>
      </c>
      <c r="F39" s="2"/>
      <c r="G39" s="21"/>
      <c r="H39" s="21"/>
      <c r="I39" s="21"/>
    </row>
    <row r="40" spans="1:9">
      <c r="A40" s="384"/>
      <c r="B40" s="26"/>
      <c r="C40" s="241"/>
      <c r="D40" s="241"/>
      <c r="E40" s="242">
        <f t="shared" si="0"/>
        <v>0</v>
      </c>
      <c r="F40" s="2"/>
      <c r="G40" s="21"/>
      <c r="H40" s="21"/>
      <c r="I40" s="21"/>
    </row>
    <row r="41" spans="1:9">
      <c r="A41" s="384"/>
      <c r="B41" s="26"/>
      <c r="C41" s="241"/>
      <c r="D41" s="241"/>
      <c r="E41" s="242">
        <f t="shared" si="0"/>
        <v>0</v>
      </c>
      <c r="F41" s="2"/>
      <c r="G41" s="21"/>
      <c r="H41" s="21"/>
      <c r="I41" s="21"/>
    </row>
    <row r="42" spans="1:9">
      <c r="A42" s="384"/>
      <c r="B42" s="26"/>
      <c r="C42" s="241"/>
      <c r="D42" s="241"/>
      <c r="E42" s="242">
        <f t="shared" si="0"/>
        <v>0</v>
      </c>
      <c r="F42" s="2"/>
      <c r="G42" s="21"/>
      <c r="H42" s="21"/>
      <c r="I42" s="21"/>
    </row>
    <row r="43" spans="1:9">
      <c r="A43" s="384"/>
      <c r="B43" s="26"/>
      <c r="C43" s="241"/>
      <c r="D43" s="241"/>
      <c r="E43" s="242">
        <f t="shared" si="0"/>
        <v>0</v>
      </c>
      <c r="F43" s="2"/>
      <c r="G43" s="21"/>
      <c r="H43" s="21"/>
      <c r="I43" s="21"/>
    </row>
    <row r="44" spans="1:9">
      <c r="A44" s="384"/>
      <c r="B44" s="26"/>
      <c r="C44" s="241"/>
      <c r="D44" s="241"/>
      <c r="E44" s="242">
        <f t="shared" si="0"/>
        <v>0</v>
      </c>
      <c r="F44" s="2"/>
      <c r="G44" s="21"/>
      <c r="H44" s="21"/>
      <c r="I44" s="21"/>
    </row>
    <row r="45" spans="1:9">
      <c r="A45" s="384"/>
      <c r="B45" s="26"/>
      <c r="C45" s="241"/>
      <c r="D45" s="241"/>
      <c r="E45" s="242">
        <f t="shared" si="0"/>
        <v>0</v>
      </c>
      <c r="F45" s="2"/>
      <c r="G45" s="21"/>
      <c r="H45" s="21"/>
      <c r="I45" s="21"/>
    </row>
    <row r="46" spans="1:9">
      <c r="A46" s="384"/>
      <c r="B46" s="26"/>
      <c r="C46" s="241"/>
      <c r="D46" s="241"/>
      <c r="E46" s="242">
        <f t="shared" si="0"/>
        <v>0</v>
      </c>
      <c r="F46" s="2"/>
      <c r="G46" s="21"/>
      <c r="H46" s="21"/>
      <c r="I46" s="21"/>
    </row>
    <row r="47" spans="1:9">
      <c r="A47" s="384"/>
      <c r="B47" s="26"/>
      <c r="C47" s="241"/>
      <c r="D47" s="241"/>
      <c r="E47" s="242">
        <f t="shared" si="0"/>
        <v>0</v>
      </c>
      <c r="F47" s="2"/>
      <c r="G47" s="21"/>
      <c r="H47" s="21"/>
      <c r="I47" s="21"/>
    </row>
    <row r="48" spans="1:9">
      <c r="A48" s="384"/>
      <c r="B48" s="26"/>
      <c r="C48" s="241"/>
      <c r="D48" s="241"/>
      <c r="E48" s="242">
        <f t="shared" si="0"/>
        <v>0</v>
      </c>
      <c r="F48" s="2"/>
      <c r="G48" s="21"/>
      <c r="H48" s="21"/>
      <c r="I48" s="21"/>
    </row>
    <row r="49" spans="1:9">
      <c r="A49" s="384"/>
      <c r="B49" s="26"/>
      <c r="C49" s="241"/>
      <c r="D49" s="241"/>
      <c r="E49" s="242">
        <f t="shared" si="0"/>
        <v>0</v>
      </c>
      <c r="F49" s="2"/>
      <c r="G49" s="21"/>
      <c r="H49" s="21"/>
      <c r="I49" s="21"/>
    </row>
    <row r="50" spans="1:9">
      <c r="A50" s="384"/>
      <c r="B50" s="26"/>
      <c r="C50" s="241"/>
      <c r="D50" s="241"/>
      <c r="E50" s="242">
        <f t="shared" si="0"/>
        <v>0</v>
      </c>
      <c r="F50" s="2"/>
      <c r="G50" s="21"/>
      <c r="H50" s="21"/>
      <c r="I50" s="21"/>
    </row>
    <row r="51" spans="1:9">
      <c r="A51" s="384"/>
      <c r="B51" s="26"/>
      <c r="C51" s="241"/>
      <c r="D51" s="241"/>
      <c r="E51" s="242">
        <f t="shared" si="0"/>
        <v>0</v>
      </c>
      <c r="F51" s="2"/>
      <c r="G51" s="21"/>
      <c r="H51" s="21"/>
      <c r="I51" s="21"/>
    </row>
    <row r="52" spans="1:9">
      <c r="A52" s="384"/>
      <c r="B52" s="26"/>
      <c r="C52" s="241"/>
      <c r="D52" s="241"/>
      <c r="E52" s="242">
        <f t="shared" si="0"/>
        <v>0</v>
      </c>
      <c r="F52" s="2"/>
      <c r="G52" s="21"/>
      <c r="H52" s="21"/>
      <c r="I52" s="21"/>
    </row>
    <row r="53" spans="1:9">
      <c r="A53" s="384"/>
      <c r="B53" s="26"/>
      <c r="C53" s="241"/>
      <c r="D53" s="241"/>
      <c r="E53" s="242">
        <f t="shared" si="0"/>
        <v>0</v>
      </c>
      <c r="F53" s="2"/>
      <c r="G53" s="21"/>
      <c r="H53" s="21"/>
      <c r="I53" s="21"/>
    </row>
    <row r="54" spans="1:9">
      <c r="A54" s="384"/>
      <c r="B54" s="26"/>
      <c r="C54" s="241"/>
      <c r="D54" s="241"/>
      <c r="E54" s="242">
        <f t="shared" si="0"/>
        <v>0</v>
      </c>
      <c r="F54" s="2"/>
      <c r="G54" s="21"/>
      <c r="H54" s="21"/>
      <c r="I54" s="21"/>
    </row>
    <row r="55" spans="1:9">
      <c r="A55" s="384"/>
      <c r="B55" s="26"/>
      <c r="C55" s="241"/>
      <c r="D55" s="241"/>
      <c r="E55" s="242">
        <f t="shared" si="0"/>
        <v>0</v>
      </c>
      <c r="F55" s="2"/>
      <c r="G55" s="21"/>
      <c r="H55" s="21"/>
      <c r="I55" s="21"/>
    </row>
    <row r="56" spans="1:9">
      <c r="A56" s="384"/>
      <c r="B56" s="26"/>
      <c r="C56" s="241"/>
      <c r="D56" s="241"/>
      <c r="E56" s="242">
        <f t="shared" si="0"/>
        <v>0</v>
      </c>
      <c r="F56" s="2"/>
      <c r="G56" s="21"/>
      <c r="H56" s="21"/>
      <c r="I56" s="21"/>
    </row>
    <row r="57" spans="1:9">
      <c r="A57" s="384"/>
      <c r="B57" s="26"/>
      <c r="C57" s="241"/>
      <c r="D57" s="241"/>
      <c r="E57" s="242">
        <f t="shared" si="0"/>
        <v>0</v>
      </c>
      <c r="F57" s="2"/>
    </row>
    <row r="58" spans="1:9">
      <c r="A58" s="384"/>
      <c r="B58" s="26"/>
      <c r="C58" s="241"/>
      <c r="D58" s="241"/>
      <c r="E58" s="242">
        <f t="shared" si="0"/>
        <v>0</v>
      </c>
      <c r="F58" s="2"/>
    </row>
    <row r="59" spans="1:9">
      <c r="A59" s="384"/>
      <c r="B59" s="26"/>
      <c r="C59" s="241"/>
      <c r="D59" s="241"/>
      <c r="E59" s="242">
        <f t="shared" si="0"/>
        <v>0</v>
      </c>
      <c r="F59" s="2"/>
    </row>
    <row r="60" spans="1:9">
      <c r="A60" s="384"/>
      <c r="B60" s="26"/>
      <c r="C60" s="241"/>
      <c r="D60" s="241"/>
      <c r="E60" s="242">
        <f t="shared" si="0"/>
        <v>0</v>
      </c>
      <c r="F60" s="2"/>
    </row>
    <row r="61" spans="1:9">
      <c r="A61" s="384"/>
      <c r="B61" s="26"/>
      <c r="C61" s="241"/>
      <c r="D61" s="241"/>
      <c r="E61" s="242">
        <f t="shared" si="0"/>
        <v>0</v>
      </c>
      <c r="F61" s="2"/>
    </row>
    <row r="62" spans="1:9">
      <c r="A62" s="384"/>
      <c r="B62" s="26"/>
      <c r="C62" s="241"/>
      <c r="D62" s="241"/>
      <c r="E62" s="242">
        <f t="shared" si="0"/>
        <v>0</v>
      </c>
      <c r="F62" s="2"/>
    </row>
    <row r="63" spans="1:9">
      <c r="A63" s="384"/>
      <c r="B63" s="26"/>
      <c r="C63" s="241"/>
      <c r="D63" s="241"/>
      <c r="E63" s="242">
        <f t="shared" si="0"/>
        <v>0</v>
      </c>
      <c r="F63" s="2"/>
    </row>
    <row r="64" spans="1:9">
      <c r="A64" s="384"/>
      <c r="B64" s="26"/>
      <c r="C64" s="241"/>
      <c r="D64" s="241"/>
      <c r="E64" s="242">
        <f t="shared" si="0"/>
        <v>0</v>
      </c>
      <c r="F64" s="2"/>
    </row>
    <row r="65" spans="1:7">
      <c r="A65" s="384"/>
      <c r="B65" s="26"/>
      <c r="C65" s="241"/>
      <c r="D65" s="241"/>
      <c r="E65" s="242">
        <f t="shared" si="0"/>
        <v>0</v>
      </c>
      <c r="F65" s="2"/>
    </row>
    <row r="66" spans="1:7">
      <c r="A66" s="384"/>
      <c r="B66" s="26"/>
      <c r="C66" s="241"/>
      <c r="D66" s="241"/>
      <c r="E66" s="242">
        <f t="shared" si="0"/>
        <v>0</v>
      </c>
      <c r="F66" s="2"/>
    </row>
    <row r="67" spans="1:7">
      <c r="A67" s="384"/>
      <c r="B67" s="26"/>
      <c r="C67" s="241"/>
      <c r="D67" s="241"/>
      <c r="E67" s="242">
        <f t="shared" si="0"/>
        <v>0</v>
      </c>
      <c r="F67" s="2"/>
    </row>
    <row r="68" spans="1:7">
      <c r="A68" s="384"/>
      <c r="B68" s="26"/>
      <c r="C68" s="241"/>
      <c r="D68" s="241"/>
      <c r="E68" s="242">
        <f t="shared" si="0"/>
        <v>0</v>
      </c>
      <c r="F68" s="2"/>
    </row>
    <row r="69" spans="1:7">
      <c r="A69" s="384"/>
      <c r="B69" s="26"/>
      <c r="C69" s="241"/>
      <c r="D69" s="241"/>
      <c r="E69" s="242">
        <f t="shared" si="0"/>
        <v>0</v>
      </c>
      <c r="F69" s="2"/>
    </row>
    <row r="70" spans="1:7">
      <c r="A70" s="384"/>
      <c r="B70" s="26"/>
      <c r="C70" s="241"/>
      <c r="D70" s="241"/>
      <c r="E70" s="242">
        <f t="shared" ref="E70:E82" si="1">E69+C70-D70</f>
        <v>0</v>
      </c>
      <c r="F70" s="2"/>
    </row>
    <row r="71" spans="1:7">
      <c r="A71" s="384"/>
      <c r="B71" s="26"/>
      <c r="C71" s="241"/>
      <c r="D71" s="241"/>
      <c r="E71" s="242">
        <f t="shared" si="1"/>
        <v>0</v>
      </c>
      <c r="F71" s="2"/>
    </row>
    <row r="72" spans="1:7">
      <c r="A72" s="384"/>
      <c r="B72" s="26"/>
      <c r="C72" s="241"/>
      <c r="D72" s="241"/>
      <c r="E72" s="242">
        <f t="shared" si="1"/>
        <v>0</v>
      </c>
      <c r="F72" s="2"/>
    </row>
    <row r="73" spans="1:7">
      <c r="A73" s="384"/>
      <c r="B73" s="26"/>
      <c r="C73" s="241"/>
      <c r="D73" s="241"/>
      <c r="E73" s="242">
        <f t="shared" si="1"/>
        <v>0</v>
      </c>
      <c r="F73" s="2"/>
    </row>
    <row r="74" spans="1:7">
      <c r="A74" s="384"/>
      <c r="B74" s="26"/>
      <c r="C74" s="241"/>
      <c r="D74" s="241"/>
      <c r="E74" s="242">
        <f t="shared" si="1"/>
        <v>0</v>
      </c>
      <c r="F74" s="2"/>
    </row>
    <row r="75" spans="1:7">
      <c r="A75" s="384"/>
      <c r="B75" s="26"/>
      <c r="C75" s="241"/>
      <c r="D75" s="241"/>
      <c r="E75" s="242">
        <f t="shared" si="1"/>
        <v>0</v>
      </c>
      <c r="F75" s="2"/>
    </row>
    <row r="76" spans="1:7">
      <c r="A76" s="384"/>
      <c r="B76" s="26"/>
      <c r="C76" s="241"/>
      <c r="D76" s="241"/>
      <c r="E76" s="242">
        <f t="shared" si="1"/>
        <v>0</v>
      </c>
      <c r="F76" s="2"/>
    </row>
    <row r="77" spans="1:7">
      <c r="A77" s="384"/>
      <c r="B77" s="26"/>
      <c r="C77" s="241"/>
      <c r="D77" s="241"/>
      <c r="E77" s="242">
        <f t="shared" si="1"/>
        <v>0</v>
      </c>
      <c r="F77" s="2"/>
    </row>
    <row r="78" spans="1:7">
      <c r="A78" s="384"/>
      <c r="B78" s="26"/>
      <c r="C78" s="241"/>
      <c r="D78" s="241"/>
      <c r="E78" s="242">
        <f t="shared" si="1"/>
        <v>0</v>
      </c>
      <c r="F78" s="2"/>
    </row>
    <row r="79" spans="1:7">
      <c r="A79" s="384"/>
      <c r="B79" s="26"/>
      <c r="C79" s="241"/>
      <c r="D79" s="241"/>
      <c r="E79" s="242">
        <f t="shared" si="1"/>
        <v>0</v>
      </c>
      <c r="F79" s="18"/>
      <c r="G79" s="2"/>
    </row>
    <row r="80" spans="1:7">
      <c r="A80" s="384"/>
      <c r="B80" s="26"/>
      <c r="C80" s="241"/>
      <c r="D80" s="241"/>
      <c r="E80" s="242">
        <f t="shared" si="1"/>
        <v>0</v>
      </c>
      <c r="F80" s="18"/>
      <c r="G80" s="2"/>
    </row>
    <row r="81" spans="1:7">
      <c r="A81" s="384"/>
      <c r="B81" s="26"/>
      <c r="C81" s="241"/>
      <c r="D81" s="241"/>
      <c r="E81" s="242">
        <f t="shared" si="1"/>
        <v>0</v>
      </c>
      <c r="F81" s="18"/>
      <c r="G81" s="2"/>
    </row>
    <row r="82" spans="1:7">
      <c r="A82" s="384"/>
      <c r="B82" s="26"/>
      <c r="C82" s="241"/>
      <c r="D82" s="241"/>
      <c r="E82" s="242">
        <f t="shared" si="1"/>
        <v>0</v>
      </c>
      <c r="F82" s="18"/>
      <c r="G82" s="2"/>
    </row>
    <row r="83" spans="1:7">
      <c r="A83" s="384"/>
      <c r="B83" s="31"/>
      <c r="C83" s="242">
        <f>SUM(C5:C72)</f>
        <v>5620000</v>
      </c>
      <c r="D83" s="242">
        <f>SUM(D5:D77)</f>
        <v>5620000</v>
      </c>
      <c r="E83" s="244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E1"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0"/>
  </cols>
  <sheetData>
    <row r="1" spans="1:24" ht="23.25">
      <c r="A1" s="389" t="s">
        <v>14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4" s="61" customFormat="1" ht="18">
      <c r="A2" s="390" t="s">
        <v>62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</row>
    <row r="3" spans="1:24" s="62" customFormat="1" ht="16.5" thickBot="1">
      <c r="A3" s="391" t="s">
        <v>178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3"/>
      <c r="S3" s="46"/>
      <c r="T3" s="7"/>
      <c r="U3" s="7"/>
      <c r="V3" s="7"/>
      <c r="W3" s="7"/>
      <c r="X3" s="16"/>
    </row>
    <row r="4" spans="1:24" s="63" customFormat="1" ht="12.75" customHeight="1">
      <c r="A4" s="394" t="s">
        <v>27</v>
      </c>
      <c r="B4" s="396" t="s">
        <v>28</v>
      </c>
      <c r="C4" s="385" t="s">
        <v>29</v>
      </c>
      <c r="D4" s="385" t="s">
        <v>30</v>
      </c>
      <c r="E4" s="385" t="s">
        <v>31</v>
      </c>
      <c r="F4" s="398" t="s">
        <v>107</v>
      </c>
      <c r="G4" s="385" t="s">
        <v>32</v>
      </c>
      <c r="H4" s="385" t="s">
        <v>144</v>
      </c>
      <c r="I4" s="385" t="s">
        <v>135</v>
      </c>
      <c r="J4" s="385" t="s">
        <v>33</v>
      </c>
      <c r="K4" s="385" t="s">
        <v>34</v>
      </c>
      <c r="L4" s="385" t="s">
        <v>147</v>
      </c>
      <c r="M4" s="385" t="s">
        <v>228</v>
      </c>
      <c r="N4" s="385" t="s">
        <v>35</v>
      </c>
      <c r="O4" s="387" t="s">
        <v>173</v>
      </c>
      <c r="P4" s="400" t="s">
        <v>108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395"/>
      <c r="B5" s="397"/>
      <c r="C5" s="386"/>
      <c r="D5" s="386"/>
      <c r="E5" s="386"/>
      <c r="F5" s="399"/>
      <c r="G5" s="386"/>
      <c r="H5" s="386"/>
      <c r="I5" s="386"/>
      <c r="J5" s="386"/>
      <c r="K5" s="386"/>
      <c r="L5" s="386"/>
      <c r="M5" s="386"/>
      <c r="N5" s="386"/>
      <c r="O5" s="388"/>
      <c r="P5" s="401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177</v>
      </c>
      <c r="B6" s="71">
        <v>500</v>
      </c>
      <c r="C6" s="71"/>
      <c r="D6" s="72"/>
      <c r="E6" s="72"/>
      <c r="F6" s="72"/>
      <c r="G6" s="72"/>
      <c r="H6" s="72">
        <v>200</v>
      </c>
      <c r="I6" s="72"/>
      <c r="J6" s="73">
        <v>20</v>
      </c>
      <c r="K6" s="72">
        <v>0</v>
      </c>
      <c r="L6" s="72"/>
      <c r="M6" s="72"/>
      <c r="N6" s="109"/>
      <c r="O6" s="72"/>
      <c r="P6" s="74"/>
      <c r="Q6" s="75">
        <f t="shared" ref="Q6:Q36" si="0">SUM(B6:P6)</f>
        <v>720</v>
      </c>
      <c r="R6" s="76"/>
      <c r="S6" s="77"/>
      <c r="T6" s="33"/>
      <c r="U6" s="5"/>
      <c r="V6" s="33"/>
      <c r="W6" s="5"/>
    </row>
    <row r="7" spans="1:24" s="13" customFormat="1">
      <c r="A7" s="70" t="s">
        <v>181</v>
      </c>
      <c r="B7" s="71"/>
      <c r="C7" s="71"/>
      <c r="D7" s="72">
        <v>30</v>
      </c>
      <c r="E7" s="72"/>
      <c r="F7" s="72"/>
      <c r="G7" s="72"/>
      <c r="I7" s="72">
        <v>500</v>
      </c>
      <c r="J7" s="73">
        <v>50</v>
      </c>
      <c r="K7" s="72">
        <v>0</v>
      </c>
      <c r="L7" s="72"/>
      <c r="M7" s="72"/>
      <c r="N7" s="109"/>
      <c r="O7" s="72"/>
      <c r="P7" s="74"/>
      <c r="Q7" s="75">
        <f t="shared" si="0"/>
        <v>580</v>
      </c>
      <c r="R7" s="76"/>
      <c r="S7" s="33"/>
      <c r="T7" s="33"/>
      <c r="U7" s="33"/>
      <c r="V7" s="33"/>
      <c r="W7" s="33"/>
    </row>
    <row r="8" spans="1:24" s="13" customFormat="1">
      <c r="A8" s="70" t="s">
        <v>182</v>
      </c>
      <c r="B8" s="78"/>
      <c r="C8" s="71"/>
      <c r="D8" s="79"/>
      <c r="E8" s="79"/>
      <c r="F8" s="79"/>
      <c r="G8" s="79"/>
      <c r="H8" s="79"/>
      <c r="I8" s="79"/>
      <c r="J8" s="80">
        <v>0</v>
      </c>
      <c r="K8" s="79">
        <v>0</v>
      </c>
      <c r="L8" s="79"/>
      <c r="M8" s="79"/>
      <c r="N8" s="110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183</v>
      </c>
      <c r="B9" s="78">
        <v>1000</v>
      </c>
      <c r="C9" s="71"/>
      <c r="D9" s="79">
        <v>55</v>
      </c>
      <c r="E9" s="79"/>
      <c r="F9" s="79"/>
      <c r="G9" s="79"/>
      <c r="H9" s="79"/>
      <c r="I9" s="79"/>
      <c r="J9" s="80">
        <v>120</v>
      </c>
      <c r="K9" s="79">
        <v>0</v>
      </c>
      <c r="L9" s="79"/>
      <c r="M9" s="79"/>
      <c r="N9" s="110"/>
      <c r="O9" s="79"/>
      <c r="P9" s="81"/>
      <c r="Q9" s="75">
        <f t="shared" si="0"/>
        <v>1175</v>
      </c>
      <c r="R9" s="76"/>
      <c r="S9" s="9"/>
      <c r="T9" s="9"/>
      <c r="U9" s="33"/>
      <c r="V9" s="33"/>
      <c r="W9" s="33"/>
    </row>
    <row r="10" spans="1:24" s="13" customFormat="1">
      <c r="A10" s="70" t="s">
        <v>189</v>
      </c>
      <c r="B10" s="78"/>
      <c r="C10" s="71"/>
      <c r="D10" s="79"/>
      <c r="E10" s="79"/>
      <c r="F10" s="79"/>
      <c r="G10" s="79"/>
      <c r="H10" s="79"/>
      <c r="I10" s="79"/>
      <c r="J10" s="79">
        <v>5</v>
      </c>
      <c r="K10" s="79">
        <v>0</v>
      </c>
      <c r="L10" s="79"/>
      <c r="M10" s="79"/>
      <c r="N10" s="110"/>
      <c r="O10" s="79"/>
      <c r="P10" s="81"/>
      <c r="Q10" s="75">
        <f t="shared" si="0"/>
        <v>5</v>
      </c>
      <c r="R10" s="76"/>
      <c r="S10" s="33"/>
      <c r="T10" s="33"/>
      <c r="U10" s="5"/>
      <c r="V10" s="33"/>
      <c r="W10" s="5"/>
    </row>
    <row r="11" spans="1:24" s="13" customFormat="1">
      <c r="A11" s="70" t="s">
        <v>193</v>
      </c>
      <c r="B11" s="78"/>
      <c r="C11" s="71"/>
      <c r="D11" s="79"/>
      <c r="E11" s="79"/>
      <c r="F11" s="79"/>
      <c r="G11" s="79">
        <v>200</v>
      </c>
      <c r="H11" s="79"/>
      <c r="I11" s="79"/>
      <c r="J11" s="79">
        <v>20</v>
      </c>
      <c r="K11" s="79">
        <v>0</v>
      </c>
      <c r="L11" s="79"/>
      <c r="M11" s="79"/>
      <c r="N11" s="110"/>
      <c r="O11" s="79"/>
      <c r="P11" s="81"/>
      <c r="Q11" s="75">
        <f t="shared" si="0"/>
        <v>220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200</v>
      </c>
      <c r="B12" s="78">
        <v>1000</v>
      </c>
      <c r="C12" s="71"/>
      <c r="D12" s="79"/>
      <c r="E12" s="79"/>
      <c r="F12" s="79"/>
      <c r="G12" s="79"/>
      <c r="H12" s="79"/>
      <c r="I12" s="79"/>
      <c r="J12" s="79">
        <v>10</v>
      </c>
      <c r="K12" s="79">
        <v>0</v>
      </c>
      <c r="L12" s="79"/>
      <c r="M12" s="79"/>
      <c r="N12" s="110"/>
      <c r="O12" s="79"/>
      <c r="P12" s="81"/>
      <c r="Q12" s="75">
        <f t="shared" si="0"/>
        <v>1010</v>
      </c>
      <c r="R12" s="76"/>
      <c r="S12" s="33"/>
      <c r="T12" s="33"/>
      <c r="U12" s="5"/>
      <c r="V12" s="33"/>
      <c r="W12" s="5"/>
    </row>
    <row r="13" spans="1:24" s="13" customFormat="1">
      <c r="A13" s="70" t="s">
        <v>204</v>
      </c>
      <c r="B13" s="78"/>
      <c r="C13" s="71"/>
      <c r="D13" s="79">
        <v>360</v>
      </c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10">
        <v>100</v>
      </c>
      <c r="O13" s="79"/>
      <c r="P13" s="81"/>
      <c r="Q13" s="75">
        <f t="shared" si="0"/>
        <v>490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207</v>
      </c>
      <c r="B14" s="78"/>
      <c r="C14" s="71"/>
      <c r="D14" s="79">
        <v>20</v>
      </c>
      <c r="E14" s="79"/>
      <c r="F14" s="79"/>
      <c r="G14" s="79"/>
      <c r="H14" s="79"/>
      <c r="I14" s="79"/>
      <c r="J14" s="79">
        <v>0</v>
      </c>
      <c r="K14" s="79">
        <v>0</v>
      </c>
      <c r="L14" s="83"/>
      <c r="M14" s="79"/>
      <c r="N14" s="110">
        <v>180</v>
      </c>
      <c r="O14" s="79"/>
      <c r="P14" s="81"/>
      <c r="Q14" s="75">
        <f t="shared" si="0"/>
        <v>200</v>
      </c>
      <c r="R14" s="76"/>
      <c r="S14" s="84"/>
      <c r="T14" s="33"/>
      <c r="U14" s="5"/>
      <c r="V14" s="33"/>
      <c r="W14" s="5"/>
    </row>
    <row r="15" spans="1:24" s="13" customFormat="1">
      <c r="A15" s="70" t="s">
        <v>211</v>
      </c>
      <c r="B15" s="78">
        <v>700</v>
      </c>
      <c r="C15" s="71"/>
      <c r="D15" s="79"/>
      <c r="E15" s="79"/>
      <c r="F15" s="79"/>
      <c r="G15" s="79"/>
      <c r="H15" s="79"/>
      <c r="I15" s="79"/>
      <c r="J15" s="79">
        <v>20</v>
      </c>
      <c r="K15" s="79">
        <v>0</v>
      </c>
      <c r="L15" s="72"/>
      <c r="M15" s="79"/>
      <c r="N15" s="110"/>
      <c r="O15" s="79"/>
      <c r="P15" s="81"/>
      <c r="Q15" s="75">
        <f t="shared" si="0"/>
        <v>720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213</v>
      </c>
      <c r="B16" s="78"/>
      <c r="C16" s="71"/>
      <c r="D16" s="79"/>
      <c r="E16" s="79"/>
      <c r="F16" s="79"/>
      <c r="G16" s="79"/>
      <c r="H16" s="79"/>
      <c r="I16" s="79"/>
      <c r="J16" s="79">
        <v>20</v>
      </c>
      <c r="K16" s="79">
        <v>0</v>
      </c>
      <c r="L16" s="79"/>
      <c r="M16" s="79"/>
      <c r="N16" s="110"/>
      <c r="O16" s="79"/>
      <c r="P16" s="81"/>
      <c r="Q16" s="75">
        <f t="shared" si="0"/>
        <v>20</v>
      </c>
      <c r="R16" s="76"/>
      <c r="S16" s="6"/>
      <c r="T16" s="33"/>
      <c r="U16" s="5"/>
      <c r="V16" s="33"/>
      <c r="W16" s="5"/>
    </row>
    <row r="17" spans="1:23" s="13" customFormat="1">
      <c r="A17" s="70" t="s">
        <v>215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20</v>
      </c>
      <c r="K17" s="79">
        <v>0</v>
      </c>
      <c r="L17" s="79"/>
      <c r="M17" s="79"/>
      <c r="N17" s="110"/>
      <c r="O17" s="81"/>
      <c r="P17" s="81"/>
      <c r="Q17" s="75">
        <f t="shared" si="0"/>
        <v>520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222</v>
      </c>
      <c r="B18" s="78">
        <v>500</v>
      </c>
      <c r="C18" s="71"/>
      <c r="D18" s="79"/>
      <c r="E18" s="79">
        <v>310</v>
      </c>
      <c r="F18" s="79"/>
      <c r="G18" s="79"/>
      <c r="H18" s="79"/>
      <c r="I18" s="79"/>
      <c r="J18" s="79">
        <v>20</v>
      </c>
      <c r="K18" s="79">
        <v>0</v>
      </c>
      <c r="L18" s="79">
        <v>1260</v>
      </c>
      <c r="M18" s="79"/>
      <c r="N18" s="110">
        <v>50</v>
      </c>
      <c r="O18" s="81"/>
      <c r="P18" s="81"/>
      <c r="Q18" s="75">
        <f t="shared" si="0"/>
        <v>2140</v>
      </c>
      <c r="R18" s="76"/>
      <c r="S18" s="6"/>
      <c r="T18" s="33"/>
      <c r="U18" s="5"/>
      <c r="V18" s="33"/>
      <c r="W18" s="5"/>
    </row>
    <row r="19" spans="1:23" s="13" customFormat="1">
      <c r="A19" s="70" t="s">
        <v>223</v>
      </c>
      <c r="B19" s="78"/>
      <c r="C19" s="71"/>
      <c r="D19" s="79"/>
      <c r="E19" s="79"/>
      <c r="F19" s="79"/>
      <c r="G19" s="79"/>
      <c r="H19" s="79"/>
      <c r="I19" s="79"/>
      <c r="J19" s="79">
        <v>920</v>
      </c>
      <c r="K19" s="79">
        <v>0</v>
      </c>
      <c r="L19" s="79"/>
      <c r="M19" s="79"/>
      <c r="N19" s="111"/>
      <c r="O19" s="81"/>
      <c r="P19" s="81"/>
      <c r="Q19" s="75">
        <f t="shared" si="0"/>
        <v>920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227</v>
      </c>
      <c r="B20" s="78">
        <v>500</v>
      </c>
      <c r="C20" s="71"/>
      <c r="D20" s="79"/>
      <c r="E20" s="79"/>
      <c r="F20" s="110"/>
      <c r="G20" s="79">
        <v>50</v>
      </c>
      <c r="H20" s="79"/>
      <c r="I20" s="79"/>
      <c r="J20" s="79">
        <v>20</v>
      </c>
      <c r="K20" s="79">
        <v>0</v>
      </c>
      <c r="L20" s="79"/>
      <c r="M20" s="79">
        <v>140</v>
      </c>
      <c r="N20" s="110"/>
      <c r="O20" s="79"/>
      <c r="P20" s="81"/>
      <c r="Q20" s="75">
        <f t="shared" si="0"/>
        <v>710</v>
      </c>
      <c r="R20" s="76"/>
      <c r="S20" s="6"/>
      <c r="T20" s="33"/>
      <c r="U20" s="5"/>
      <c r="V20" s="33"/>
      <c r="W20" s="5"/>
    </row>
    <row r="21" spans="1:23" s="13" customFormat="1">
      <c r="A21" s="70" t="s">
        <v>229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220</v>
      </c>
      <c r="K21" s="79">
        <v>195</v>
      </c>
      <c r="L21" s="79"/>
      <c r="M21" s="79"/>
      <c r="N21" s="110"/>
      <c r="O21" s="79"/>
      <c r="P21" s="81"/>
      <c r="Q21" s="75">
        <f t="shared" si="0"/>
        <v>915</v>
      </c>
      <c r="R21" s="76"/>
      <c r="S21" s="6"/>
    </row>
    <row r="22" spans="1:23" s="13" customFormat="1">
      <c r="A22" s="70" t="s">
        <v>234</v>
      </c>
      <c r="B22" s="78">
        <v>500</v>
      </c>
      <c r="C22" s="71"/>
      <c r="D22" s="79">
        <v>100</v>
      </c>
      <c r="E22" s="79"/>
      <c r="F22" s="79"/>
      <c r="G22" s="79"/>
      <c r="H22" s="79"/>
      <c r="I22" s="79"/>
      <c r="J22" s="79">
        <v>20</v>
      </c>
      <c r="K22" s="79">
        <v>0</v>
      </c>
      <c r="L22" s="79"/>
      <c r="M22" s="79"/>
      <c r="N22" s="110">
        <v>260</v>
      </c>
      <c r="O22" s="79"/>
      <c r="P22" s="81"/>
      <c r="Q22" s="75">
        <f t="shared" si="0"/>
        <v>880</v>
      </c>
      <c r="R22" s="76"/>
      <c r="S22" s="6"/>
    </row>
    <row r="23" spans="1:23" s="86" customFormat="1">
      <c r="A23" s="70" t="s">
        <v>236</v>
      </c>
      <c r="B23" s="78"/>
      <c r="C23" s="71">
        <v>450</v>
      </c>
      <c r="D23" s="79"/>
      <c r="E23" s="79"/>
      <c r="F23" s="79"/>
      <c r="G23" s="79">
        <v>50</v>
      </c>
      <c r="H23" s="79"/>
      <c r="I23" s="79"/>
      <c r="J23" s="79"/>
      <c r="K23" s="79"/>
      <c r="L23" s="79"/>
      <c r="M23" s="79"/>
      <c r="N23" s="110">
        <v>130</v>
      </c>
      <c r="O23" s="79"/>
      <c r="P23" s="81"/>
      <c r="Q23" s="75">
        <f t="shared" si="0"/>
        <v>630</v>
      </c>
      <c r="R23" s="85"/>
      <c r="S23" s="6"/>
    </row>
    <row r="24" spans="1:23" s="13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6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6"/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6"/>
    </row>
    <row r="27" spans="1:23" s="13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6"/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5700</v>
      </c>
      <c r="C37" s="97">
        <f t="shared" ref="C37:P37" si="1">SUM(C6:C36)</f>
        <v>450</v>
      </c>
      <c r="D37" s="97">
        <f t="shared" si="1"/>
        <v>565</v>
      </c>
      <c r="E37" s="97">
        <f t="shared" si="1"/>
        <v>310</v>
      </c>
      <c r="F37" s="97">
        <f t="shared" si="1"/>
        <v>0</v>
      </c>
      <c r="G37" s="97">
        <f>SUM(G6:G36)</f>
        <v>300</v>
      </c>
      <c r="H37" s="97">
        <f t="shared" si="1"/>
        <v>200</v>
      </c>
      <c r="I37" s="97">
        <f t="shared" si="1"/>
        <v>500</v>
      </c>
      <c r="J37" s="97">
        <f t="shared" si="1"/>
        <v>1515</v>
      </c>
      <c r="K37" s="97">
        <f t="shared" si="1"/>
        <v>195</v>
      </c>
      <c r="L37" s="97">
        <f t="shared" si="1"/>
        <v>1260</v>
      </c>
      <c r="M37" s="97">
        <f t="shared" si="1"/>
        <v>140</v>
      </c>
      <c r="N37" s="113">
        <f t="shared" si="1"/>
        <v>720</v>
      </c>
      <c r="O37" s="97">
        <f t="shared" si="1"/>
        <v>0</v>
      </c>
      <c r="P37" s="98">
        <f t="shared" si="1"/>
        <v>0</v>
      </c>
      <c r="Q37" s="99">
        <f>SUM(Q6:Q36)</f>
        <v>11855</v>
      </c>
      <c r="S37" s="223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50" customFormat="1">
      <c r="A44" s="250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8" zoomScale="130" zoomScaleNormal="130" workbookViewId="0">
      <selection activeCell="D72" sqref="D72:D73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07" t="s">
        <v>14</v>
      </c>
      <c r="B1" s="407"/>
      <c r="C1" s="407"/>
      <c r="D1" s="407"/>
      <c r="E1" s="407"/>
      <c r="F1" s="407"/>
      <c r="G1" s="407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08" t="s">
        <v>179</v>
      </c>
      <c r="B2" s="408"/>
      <c r="C2" s="408"/>
      <c r="D2" s="408"/>
      <c r="E2" s="408"/>
      <c r="F2" s="408"/>
      <c r="G2" s="408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09" t="s">
        <v>61</v>
      </c>
      <c r="B3" s="409"/>
      <c r="C3" s="409"/>
      <c r="D3" s="409"/>
      <c r="E3" s="409"/>
      <c r="F3" s="409"/>
      <c r="G3" s="409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4" t="s">
        <v>0</v>
      </c>
      <c r="B4" s="255" t="s">
        <v>15</v>
      </c>
      <c r="C4" s="254" t="s">
        <v>16</v>
      </c>
      <c r="D4" s="255" t="s">
        <v>17</v>
      </c>
      <c r="E4" s="255" t="s">
        <v>18</v>
      </c>
      <c r="F4" s="255" t="s">
        <v>1</v>
      </c>
      <c r="G4" s="255" t="s">
        <v>83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6" t="s">
        <v>177</v>
      </c>
      <c r="B5" s="45">
        <v>331020</v>
      </c>
      <c r="C5" s="48">
        <v>511800</v>
      </c>
      <c r="D5" s="45">
        <v>520</v>
      </c>
      <c r="E5" s="45">
        <f>C5+D5</f>
        <v>512320</v>
      </c>
      <c r="F5" s="257"/>
      <c r="G5" s="234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6" t="s">
        <v>181</v>
      </c>
      <c r="B6" s="45">
        <v>634600</v>
      </c>
      <c r="C6" s="48">
        <v>523290</v>
      </c>
      <c r="D6" s="45">
        <v>580</v>
      </c>
      <c r="E6" s="45">
        <f t="shared" ref="E6:E32" si="0">C6+D6</f>
        <v>523870</v>
      </c>
      <c r="F6" s="257"/>
      <c r="G6" s="235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182</v>
      </c>
      <c r="B7" s="45"/>
      <c r="C7" s="48">
        <v>75000</v>
      </c>
      <c r="D7" s="45"/>
      <c r="E7" s="45">
        <f t="shared" si="0"/>
        <v>75000</v>
      </c>
      <c r="F7" s="224"/>
      <c r="G7" s="235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183</v>
      </c>
      <c r="B8" s="45">
        <v>155360</v>
      </c>
      <c r="C8" s="48">
        <v>622515</v>
      </c>
      <c r="D8" s="45">
        <v>1175</v>
      </c>
      <c r="E8" s="45">
        <f t="shared" si="0"/>
        <v>623690</v>
      </c>
      <c r="F8" s="225"/>
      <c r="G8" s="234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189</v>
      </c>
      <c r="B9" s="45">
        <v>279790</v>
      </c>
      <c r="C9" s="48">
        <v>1024655</v>
      </c>
      <c r="D9" s="45">
        <v>5</v>
      </c>
      <c r="E9" s="45">
        <f t="shared" si="0"/>
        <v>1024660</v>
      </c>
      <c r="F9" s="226"/>
      <c r="G9" s="234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193</v>
      </c>
      <c r="B10" s="45">
        <v>249510</v>
      </c>
      <c r="C10" s="48">
        <v>889900</v>
      </c>
      <c r="D10" s="45">
        <v>200</v>
      </c>
      <c r="E10" s="45">
        <f t="shared" si="0"/>
        <v>890100</v>
      </c>
      <c r="F10" s="227"/>
      <c r="G10" s="234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200</v>
      </c>
      <c r="B11" s="45">
        <v>209160</v>
      </c>
      <c r="C11" s="48">
        <v>447340</v>
      </c>
      <c r="D11" s="45">
        <v>1010</v>
      </c>
      <c r="E11" s="45">
        <f t="shared" si="0"/>
        <v>448350</v>
      </c>
      <c r="F11" s="225"/>
      <c r="G11" s="234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 t="s">
        <v>204</v>
      </c>
      <c r="B12" s="45">
        <v>318360</v>
      </c>
      <c r="C12" s="48">
        <v>261790</v>
      </c>
      <c r="D12" s="45">
        <v>490</v>
      </c>
      <c r="E12" s="45">
        <f t="shared" si="0"/>
        <v>262280</v>
      </c>
      <c r="F12" s="225"/>
      <c r="G12" s="234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 t="s">
        <v>207</v>
      </c>
      <c r="B13" s="45">
        <v>426390</v>
      </c>
      <c r="C13" s="48">
        <v>542240</v>
      </c>
      <c r="D13" s="45">
        <v>200</v>
      </c>
      <c r="E13" s="45">
        <f t="shared" si="0"/>
        <v>542440</v>
      </c>
      <c r="F13" s="227"/>
      <c r="G13" s="234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 t="s">
        <v>211</v>
      </c>
      <c r="B14" s="45">
        <v>201010</v>
      </c>
      <c r="C14" s="48">
        <v>152000</v>
      </c>
      <c r="D14" s="45">
        <v>720</v>
      </c>
      <c r="E14" s="45">
        <f t="shared" si="0"/>
        <v>152720</v>
      </c>
      <c r="F14" s="226"/>
      <c r="G14" s="234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 t="s">
        <v>213</v>
      </c>
      <c r="B15" s="45">
        <v>332060</v>
      </c>
      <c r="C15" s="48">
        <v>265910</v>
      </c>
      <c r="D15" s="45">
        <v>20</v>
      </c>
      <c r="E15" s="45">
        <f t="shared" si="0"/>
        <v>265930</v>
      </c>
      <c r="F15" s="225"/>
      <c r="G15" s="234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 t="s">
        <v>215</v>
      </c>
      <c r="B16" s="45">
        <v>119780</v>
      </c>
      <c r="C16" s="48">
        <v>304640</v>
      </c>
      <c r="D16" s="45">
        <v>520</v>
      </c>
      <c r="E16" s="45">
        <f t="shared" si="0"/>
        <v>305160</v>
      </c>
      <c r="F16" s="225"/>
      <c r="G16" s="234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 t="s">
        <v>222</v>
      </c>
      <c r="B17" s="45">
        <v>143380</v>
      </c>
      <c r="C17" s="48">
        <v>370160</v>
      </c>
      <c r="D17" s="45">
        <v>2140</v>
      </c>
      <c r="E17" s="45">
        <f t="shared" si="0"/>
        <v>372300</v>
      </c>
      <c r="F17" s="224"/>
      <c r="G17" s="235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 t="s">
        <v>223</v>
      </c>
      <c r="B18" s="45">
        <v>966950</v>
      </c>
      <c r="C18" s="48">
        <v>892340</v>
      </c>
      <c r="D18" s="45">
        <v>920</v>
      </c>
      <c r="E18" s="45">
        <f t="shared" si="0"/>
        <v>893260</v>
      </c>
      <c r="F18" s="227"/>
      <c r="G18" s="234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 t="s">
        <v>227</v>
      </c>
      <c r="B19" s="45">
        <v>299430</v>
      </c>
      <c r="C19" s="48">
        <v>246350</v>
      </c>
      <c r="D19" s="45">
        <v>710</v>
      </c>
      <c r="E19" s="45">
        <f>C19+D19</f>
        <v>247060</v>
      </c>
      <c r="F19" s="226"/>
      <c r="G19" s="234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 t="s">
        <v>229</v>
      </c>
      <c r="B20" s="45">
        <v>416220</v>
      </c>
      <c r="C20" s="48">
        <v>468405</v>
      </c>
      <c r="D20" s="45">
        <v>915</v>
      </c>
      <c r="E20" s="45">
        <f t="shared" ref="E20:E23" si="1">C20+D20</f>
        <v>469320</v>
      </c>
      <c r="F20" s="224"/>
      <c r="G20" s="234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 t="s">
        <v>234</v>
      </c>
      <c r="B21" s="45">
        <v>265940</v>
      </c>
      <c r="C21" s="48">
        <v>475720</v>
      </c>
      <c r="D21" s="45">
        <v>880</v>
      </c>
      <c r="E21" s="45">
        <f t="shared" si="1"/>
        <v>476600</v>
      </c>
      <c r="F21" s="224"/>
      <c r="G21" s="234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 t="s">
        <v>236</v>
      </c>
      <c r="B22" s="45">
        <v>365660</v>
      </c>
      <c r="C22" s="48">
        <v>317670</v>
      </c>
      <c r="D22" s="45">
        <v>630</v>
      </c>
      <c r="E22" s="45">
        <f t="shared" si="1"/>
        <v>318300</v>
      </c>
      <c r="F22" s="224"/>
      <c r="G22" s="234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4"/>
      <c r="G23" s="235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4"/>
      <c r="G24" s="235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6"/>
      <c r="G25" s="234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8"/>
      <c r="G26" s="234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6"/>
      <c r="G27" s="234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6"/>
      <c r="G28" s="234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6"/>
      <c r="G29" s="234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5"/>
      <c r="G30" s="236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5"/>
      <c r="G31" s="237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3"/>
      <c r="D32" s="124"/>
      <c r="E32" s="124">
        <f t="shared" si="0"/>
        <v>0</v>
      </c>
      <c r="F32" s="229"/>
      <c r="G32" s="237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8" t="s">
        <v>4</v>
      </c>
      <c r="B33" s="245">
        <f>SUM(B5:B32)</f>
        <v>5714620</v>
      </c>
      <c r="C33" s="246">
        <f>SUM(C5:C32)</f>
        <v>8391725</v>
      </c>
      <c r="D33" s="245">
        <f>SUM(D5:D32)</f>
        <v>11635</v>
      </c>
      <c r="E33" s="245">
        <f>SUM(E5:E32)</f>
        <v>8403360</v>
      </c>
      <c r="F33" s="245">
        <f>B33-E33</f>
        <v>-2688740</v>
      </c>
      <c r="G33" s="247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04" t="s">
        <v>19</v>
      </c>
      <c r="C35" s="404"/>
      <c r="D35" s="404"/>
      <c r="E35" s="404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8" t="s">
        <v>54</v>
      </c>
      <c r="B36" s="198" t="s">
        <v>20</v>
      </c>
      <c r="C36" s="198" t="s">
        <v>21</v>
      </c>
      <c r="D36" s="199" t="s">
        <v>22</v>
      </c>
      <c r="E36" s="199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128</v>
      </c>
      <c r="B37" s="338" t="s">
        <v>142</v>
      </c>
      <c r="C37" s="122" t="s">
        <v>143</v>
      </c>
      <c r="D37" s="201">
        <v>15000</v>
      </c>
      <c r="E37" s="339" t="s">
        <v>140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128</v>
      </c>
      <c r="B38" s="53" t="s">
        <v>166</v>
      </c>
      <c r="C38" s="114" t="s">
        <v>167</v>
      </c>
      <c r="D38" s="202">
        <v>27000</v>
      </c>
      <c r="E38" s="170" t="s">
        <v>181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128</v>
      </c>
      <c r="B39" s="115" t="s">
        <v>220</v>
      </c>
      <c r="C39" s="114" t="s">
        <v>221</v>
      </c>
      <c r="D39" s="202">
        <v>14490</v>
      </c>
      <c r="E39" s="170" t="s">
        <v>215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128</v>
      </c>
      <c r="B40" s="53" t="s">
        <v>225</v>
      </c>
      <c r="C40" s="295" t="s">
        <v>226</v>
      </c>
      <c r="D40" s="202">
        <v>5000</v>
      </c>
      <c r="E40" s="170" t="s">
        <v>223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128</v>
      </c>
      <c r="B41" s="53"/>
      <c r="C41" s="114"/>
      <c r="D41" s="202"/>
      <c r="E41" s="171"/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141</v>
      </c>
      <c r="B42" s="115"/>
      <c r="C42" s="114"/>
      <c r="D42" s="202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2"/>
      <c r="E43" s="171"/>
      <c r="F43" s="128"/>
      <c r="G43" s="405"/>
      <c r="H43" s="405"/>
      <c r="I43" s="405"/>
      <c r="J43" s="405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9"/>
      <c r="C44" s="290"/>
      <c r="D44" s="202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6" t="s">
        <v>54</v>
      </c>
      <c r="B45" s="196" t="s">
        <v>51</v>
      </c>
      <c r="C45" s="196" t="s">
        <v>52</v>
      </c>
      <c r="D45" s="203" t="s">
        <v>50</v>
      </c>
      <c r="E45" s="197" t="s">
        <v>53</v>
      </c>
      <c r="F45" s="126"/>
      <c r="G45" s="132"/>
      <c r="H45" s="215" t="s">
        <v>55</v>
      </c>
      <c r="I45" s="211" t="s">
        <v>56</v>
      </c>
      <c r="J45" s="211" t="s">
        <v>50</v>
      </c>
      <c r="K45" s="216" t="s">
        <v>57</v>
      </c>
      <c r="L45" s="217" t="s">
        <v>23</v>
      </c>
      <c r="M45" s="218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23" t="s">
        <v>87</v>
      </c>
      <c r="B46" s="374" t="s">
        <v>88</v>
      </c>
      <c r="C46" s="324"/>
      <c r="D46" s="325">
        <v>344920</v>
      </c>
      <c r="E46" s="326" t="s">
        <v>229</v>
      </c>
      <c r="F46" s="125"/>
      <c r="G46" s="132"/>
      <c r="H46" s="185" t="s">
        <v>67</v>
      </c>
      <c r="I46" s="186"/>
      <c r="J46" s="187">
        <v>61790</v>
      </c>
      <c r="K46" s="122" t="s">
        <v>129</v>
      </c>
      <c r="L46" s="188">
        <v>61790</v>
      </c>
      <c r="M46" s="189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23" t="s">
        <v>87</v>
      </c>
      <c r="B47" s="334" t="s">
        <v>160</v>
      </c>
      <c r="C47" s="328"/>
      <c r="D47" s="335">
        <v>200000</v>
      </c>
      <c r="E47" s="330" t="s">
        <v>189</v>
      </c>
      <c r="F47" s="126"/>
      <c r="G47" s="132"/>
      <c r="H47" s="181" t="s">
        <v>88</v>
      </c>
      <c r="I47" s="51"/>
      <c r="J47" s="48">
        <v>271960</v>
      </c>
      <c r="K47" s="48" t="s">
        <v>171</v>
      </c>
      <c r="L47" s="123">
        <v>271960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23" t="s">
        <v>76</v>
      </c>
      <c r="B48" s="331" t="s">
        <v>78</v>
      </c>
      <c r="C48" s="328"/>
      <c r="D48" s="329">
        <v>285000</v>
      </c>
      <c r="E48" s="330" t="s">
        <v>223</v>
      </c>
      <c r="F48" s="126"/>
      <c r="G48" s="132"/>
      <c r="H48" s="181" t="s">
        <v>160</v>
      </c>
      <c r="I48" s="51"/>
      <c r="J48" s="48">
        <v>401670</v>
      </c>
      <c r="K48" s="165" t="s">
        <v>156</v>
      </c>
      <c r="L48" s="123">
        <v>401670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23" t="s">
        <v>76</v>
      </c>
      <c r="B49" s="332" t="s">
        <v>77</v>
      </c>
      <c r="C49" s="328"/>
      <c r="D49" s="329">
        <v>122750</v>
      </c>
      <c r="E49" s="330" t="s">
        <v>193</v>
      </c>
      <c r="F49" s="126"/>
      <c r="G49" s="132"/>
      <c r="H49" s="181" t="s">
        <v>164</v>
      </c>
      <c r="I49" s="51"/>
      <c r="J49" s="48">
        <v>140000</v>
      </c>
      <c r="K49" s="165" t="s">
        <v>171</v>
      </c>
      <c r="L49" s="123">
        <v>140000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23" t="s">
        <v>90</v>
      </c>
      <c r="B50" s="332" t="s">
        <v>91</v>
      </c>
      <c r="C50" s="328"/>
      <c r="D50" s="329">
        <v>57130</v>
      </c>
      <c r="E50" s="333" t="s">
        <v>234</v>
      </c>
      <c r="F50" s="126"/>
      <c r="G50" s="132"/>
      <c r="H50" s="169" t="s">
        <v>78</v>
      </c>
      <c r="I50" s="52"/>
      <c r="J50" s="163">
        <v>270000</v>
      </c>
      <c r="K50" s="164" t="s">
        <v>170</v>
      </c>
      <c r="L50" s="123">
        <v>270000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23" t="s">
        <v>90</v>
      </c>
      <c r="B51" s="331" t="s">
        <v>101</v>
      </c>
      <c r="C51" s="328"/>
      <c r="D51" s="329">
        <v>479960</v>
      </c>
      <c r="E51" s="330" t="s">
        <v>234</v>
      </c>
      <c r="F51" s="126"/>
      <c r="G51" s="132"/>
      <c r="H51" s="181" t="s">
        <v>77</v>
      </c>
      <c r="I51" s="51"/>
      <c r="J51" s="48">
        <v>140750</v>
      </c>
      <c r="K51" s="165" t="s">
        <v>168</v>
      </c>
      <c r="L51" s="123">
        <v>140750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23"/>
      <c r="B52" s="331"/>
      <c r="C52" s="328"/>
      <c r="D52" s="329"/>
      <c r="E52" s="330"/>
      <c r="F52" s="126"/>
      <c r="G52" s="132"/>
      <c r="H52" s="181" t="s">
        <v>91</v>
      </c>
      <c r="I52" s="51"/>
      <c r="J52" s="48">
        <v>361400</v>
      </c>
      <c r="K52" s="165" t="s">
        <v>146</v>
      </c>
      <c r="L52" s="123">
        <v>361400</v>
      </c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23"/>
      <c r="B53" s="331"/>
      <c r="C53" s="328"/>
      <c r="D53" s="329"/>
      <c r="E53" s="333"/>
      <c r="F53" s="126"/>
      <c r="G53" s="132"/>
      <c r="H53" s="181" t="s">
        <v>101</v>
      </c>
      <c r="I53" s="51"/>
      <c r="J53" s="48">
        <v>823890</v>
      </c>
      <c r="K53" s="165" t="s">
        <v>170</v>
      </c>
      <c r="L53" s="123">
        <v>823890</v>
      </c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23"/>
      <c r="B54" s="331"/>
      <c r="C54" s="328"/>
      <c r="D54" s="329"/>
      <c r="E54" s="333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23"/>
      <c r="B55" s="327"/>
      <c r="C55" s="328"/>
      <c r="D55" s="329"/>
      <c r="E55" s="333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36"/>
      <c r="B56" s="334"/>
      <c r="C56" s="328"/>
      <c r="D56" s="329"/>
      <c r="E56" s="333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305" t="s">
        <v>84</v>
      </c>
      <c r="B57" s="306" t="s">
        <v>85</v>
      </c>
      <c r="C57" s="307"/>
      <c r="D57" s="308">
        <v>248780</v>
      </c>
      <c r="E57" s="309" t="s">
        <v>234</v>
      </c>
      <c r="F57" s="126"/>
      <c r="G57" s="132"/>
      <c r="H57" s="181" t="s">
        <v>85</v>
      </c>
      <c r="I57" s="51"/>
      <c r="J57" s="48">
        <v>548780</v>
      </c>
      <c r="K57" s="165" t="s">
        <v>171</v>
      </c>
      <c r="L57" s="123">
        <v>548780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305" t="s">
        <v>84</v>
      </c>
      <c r="B58" s="306" t="s">
        <v>103</v>
      </c>
      <c r="C58" s="307"/>
      <c r="D58" s="308">
        <v>60000</v>
      </c>
      <c r="E58" s="310" t="s">
        <v>227</v>
      </c>
      <c r="F58" s="126"/>
      <c r="G58" s="132"/>
      <c r="H58" s="181" t="s">
        <v>103</v>
      </c>
      <c r="I58" s="51"/>
      <c r="J58" s="48">
        <v>30000</v>
      </c>
      <c r="K58" s="165" t="s">
        <v>129</v>
      </c>
      <c r="L58" s="123">
        <v>30000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305" t="s">
        <v>84</v>
      </c>
      <c r="B59" s="306" t="s">
        <v>114</v>
      </c>
      <c r="C59" s="307"/>
      <c r="D59" s="308">
        <v>100000</v>
      </c>
      <c r="E59" s="310" t="s">
        <v>163</v>
      </c>
      <c r="F59" s="126"/>
      <c r="G59" s="132"/>
      <c r="H59" s="181" t="s">
        <v>110</v>
      </c>
      <c r="I59" s="51"/>
      <c r="J59" s="48">
        <v>40000</v>
      </c>
      <c r="K59" s="165" t="s">
        <v>129</v>
      </c>
      <c r="L59" s="123">
        <v>40000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305" t="s">
        <v>84</v>
      </c>
      <c r="B60" s="311" t="s">
        <v>210</v>
      </c>
      <c r="C60" s="307"/>
      <c r="D60" s="308">
        <v>100000</v>
      </c>
      <c r="E60" s="309" t="s">
        <v>207</v>
      </c>
      <c r="F60" s="126"/>
      <c r="G60" s="132"/>
      <c r="H60" s="169" t="s">
        <v>114</v>
      </c>
      <c r="I60" s="52"/>
      <c r="J60" s="163">
        <v>100000</v>
      </c>
      <c r="K60" s="164" t="s">
        <v>163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305" t="s">
        <v>94</v>
      </c>
      <c r="B61" s="312" t="s">
        <v>95</v>
      </c>
      <c r="C61" s="307"/>
      <c r="D61" s="308">
        <v>50000</v>
      </c>
      <c r="E61" s="310" t="s">
        <v>138</v>
      </c>
      <c r="F61" s="128"/>
      <c r="G61" s="132"/>
      <c r="H61" s="181" t="s">
        <v>149</v>
      </c>
      <c r="I61" s="51"/>
      <c r="J61" s="48">
        <v>100000</v>
      </c>
      <c r="K61" s="165" t="s">
        <v>146</v>
      </c>
      <c r="L61" s="123">
        <v>100000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305" t="s">
        <v>69</v>
      </c>
      <c r="B62" s="306" t="s">
        <v>70</v>
      </c>
      <c r="C62" s="307"/>
      <c r="D62" s="308">
        <v>200000</v>
      </c>
      <c r="E62" s="310" t="s">
        <v>215</v>
      </c>
      <c r="F62" s="125"/>
      <c r="G62" s="132"/>
      <c r="H62" s="181" t="s">
        <v>95</v>
      </c>
      <c r="I62" s="51"/>
      <c r="J62" s="48">
        <v>50000</v>
      </c>
      <c r="K62" s="166" t="s">
        <v>138</v>
      </c>
      <c r="L62" s="123">
        <v>50000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305" t="s">
        <v>69</v>
      </c>
      <c r="B63" s="306" t="s">
        <v>97</v>
      </c>
      <c r="C63" s="307"/>
      <c r="D63" s="308">
        <v>40000</v>
      </c>
      <c r="E63" s="322" t="s">
        <v>215</v>
      </c>
      <c r="F63" s="126"/>
      <c r="G63" s="132"/>
      <c r="H63" s="169" t="s">
        <v>70</v>
      </c>
      <c r="I63" s="52"/>
      <c r="J63" s="163">
        <v>400000</v>
      </c>
      <c r="K63" s="164" t="s">
        <v>150</v>
      </c>
      <c r="L63" s="123">
        <v>400000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305" t="s">
        <v>69</v>
      </c>
      <c r="B64" s="312" t="s">
        <v>126</v>
      </c>
      <c r="C64" s="307"/>
      <c r="D64" s="308">
        <v>216000</v>
      </c>
      <c r="E64" s="309" t="s">
        <v>236</v>
      </c>
      <c r="F64" s="126"/>
      <c r="G64" s="132"/>
      <c r="H64" s="169" t="s">
        <v>97</v>
      </c>
      <c r="I64" s="52"/>
      <c r="J64" s="163">
        <v>100000</v>
      </c>
      <c r="K64" s="164" t="s">
        <v>171</v>
      </c>
      <c r="L64" s="123">
        <v>100000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305"/>
      <c r="B65" s="306"/>
      <c r="C65" s="307"/>
      <c r="D65" s="308"/>
      <c r="E65" s="310"/>
      <c r="F65" s="126"/>
      <c r="G65" s="132"/>
      <c r="H65" s="181" t="s">
        <v>126</v>
      </c>
      <c r="I65" s="51"/>
      <c r="J65" s="48">
        <v>200000</v>
      </c>
      <c r="K65" s="165" t="s">
        <v>133</v>
      </c>
      <c r="L65" s="123">
        <v>200000</v>
      </c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305"/>
      <c r="B66" s="306"/>
      <c r="C66" s="307"/>
      <c r="D66" s="308"/>
      <c r="E66" s="309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305"/>
      <c r="B67" s="306"/>
      <c r="C67" s="307"/>
      <c r="D67" s="308"/>
      <c r="E67" s="310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98" t="s">
        <v>65</v>
      </c>
      <c r="B68" s="304" t="s">
        <v>71</v>
      </c>
      <c r="C68" s="300"/>
      <c r="D68" s="301">
        <v>205710</v>
      </c>
      <c r="E68" s="302" t="s">
        <v>222</v>
      </c>
      <c r="F68" s="126"/>
      <c r="G68" s="132"/>
      <c r="H68" s="181" t="s">
        <v>71</v>
      </c>
      <c r="I68" s="51"/>
      <c r="J68" s="48">
        <v>280080</v>
      </c>
      <c r="K68" s="48" t="s">
        <v>152</v>
      </c>
      <c r="L68" s="123">
        <v>280080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98" t="s">
        <v>65</v>
      </c>
      <c r="B69" s="299" t="s">
        <v>72</v>
      </c>
      <c r="C69" s="300"/>
      <c r="D69" s="301">
        <v>69050</v>
      </c>
      <c r="E69" s="302" t="s">
        <v>222</v>
      </c>
      <c r="F69" s="56"/>
      <c r="G69" s="132"/>
      <c r="H69" s="181" t="s">
        <v>72</v>
      </c>
      <c r="I69" s="51"/>
      <c r="J69" s="48">
        <v>78760</v>
      </c>
      <c r="K69" s="114" t="s">
        <v>138</v>
      </c>
      <c r="L69" s="123">
        <v>78760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98" t="s">
        <v>65</v>
      </c>
      <c r="B70" s="299" t="s">
        <v>66</v>
      </c>
      <c r="C70" s="300"/>
      <c r="D70" s="301">
        <v>381170</v>
      </c>
      <c r="E70" s="313" t="s">
        <v>236</v>
      </c>
      <c r="F70" s="367">
        <v>1000</v>
      </c>
      <c r="G70" s="132"/>
      <c r="H70" s="169" t="s">
        <v>66</v>
      </c>
      <c r="I70" s="52"/>
      <c r="J70" s="163">
        <v>424320</v>
      </c>
      <c r="K70" s="164" t="s">
        <v>171</v>
      </c>
      <c r="L70" s="123">
        <v>424320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98" t="s">
        <v>65</v>
      </c>
      <c r="B71" s="299" t="s">
        <v>89</v>
      </c>
      <c r="C71" s="300"/>
      <c r="D71" s="301">
        <v>317740</v>
      </c>
      <c r="E71" s="303" t="s">
        <v>222</v>
      </c>
      <c r="F71" s="128">
        <v>10000</v>
      </c>
      <c r="G71" s="132"/>
      <c r="H71" s="184" t="s">
        <v>89</v>
      </c>
      <c r="I71" s="54"/>
      <c r="J71" s="48">
        <v>362610</v>
      </c>
      <c r="K71" s="114" t="s">
        <v>171</v>
      </c>
      <c r="L71" s="123">
        <v>362610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98" t="s">
        <v>65</v>
      </c>
      <c r="B72" s="299" t="s">
        <v>145</v>
      </c>
      <c r="C72" s="300"/>
      <c r="D72" s="301">
        <v>315610</v>
      </c>
      <c r="E72" s="313" t="s">
        <v>236</v>
      </c>
      <c r="F72" s="128">
        <v>500</v>
      </c>
      <c r="G72" s="208"/>
      <c r="H72" s="169" t="s">
        <v>145</v>
      </c>
      <c r="I72" s="52"/>
      <c r="J72" s="163">
        <v>639340</v>
      </c>
      <c r="K72" s="164" t="s">
        <v>171</v>
      </c>
      <c r="L72" s="123">
        <v>639340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98" t="s">
        <v>65</v>
      </c>
      <c r="B73" s="299" t="s">
        <v>100</v>
      </c>
      <c r="C73" s="300"/>
      <c r="D73" s="301">
        <v>273830</v>
      </c>
      <c r="E73" s="303" t="s">
        <v>236</v>
      </c>
      <c r="F73" s="128"/>
      <c r="G73" s="132"/>
      <c r="H73" s="181" t="s">
        <v>100</v>
      </c>
      <c r="I73" s="51"/>
      <c r="J73" s="48">
        <v>711230</v>
      </c>
      <c r="K73" s="165" t="s">
        <v>171</v>
      </c>
      <c r="L73" s="123">
        <v>711230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98" t="s">
        <v>65</v>
      </c>
      <c r="B74" s="299" t="s">
        <v>134</v>
      </c>
      <c r="C74" s="300"/>
      <c r="D74" s="301">
        <v>110840</v>
      </c>
      <c r="E74" s="303" t="s">
        <v>150</v>
      </c>
      <c r="F74" s="128"/>
      <c r="G74" s="132"/>
      <c r="H74" s="169" t="s">
        <v>134</v>
      </c>
      <c r="I74" s="52"/>
      <c r="J74" s="163">
        <v>110840</v>
      </c>
      <c r="K74" s="164" t="s">
        <v>150</v>
      </c>
      <c r="L74" s="123">
        <v>110840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98" t="s">
        <v>65</v>
      </c>
      <c r="B75" s="299" t="s">
        <v>159</v>
      </c>
      <c r="C75" s="300"/>
      <c r="D75" s="301">
        <v>93580</v>
      </c>
      <c r="E75" s="303" t="s">
        <v>200</v>
      </c>
      <c r="F75" s="367">
        <v>1890</v>
      </c>
      <c r="G75" s="132"/>
      <c r="H75" s="181" t="s">
        <v>154</v>
      </c>
      <c r="I75" s="51"/>
      <c r="J75" s="48">
        <v>108690</v>
      </c>
      <c r="K75" s="114" t="s">
        <v>152</v>
      </c>
      <c r="L75" s="123">
        <v>108690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98"/>
      <c r="B76" s="299"/>
      <c r="C76" s="300"/>
      <c r="D76" s="301"/>
      <c r="E76" s="303"/>
      <c r="F76" s="126"/>
      <c r="G76" s="132"/>
      <c r="H76" s="169" t="s">
        <v>155</v>
      </c>
      <c r="I76" s="52"/>
      <c r="J76" s="163">
        <v>128480</v>
      </c>
      <c r="K76" s="163" t="s">
        <v>152</v>
      </c>
      <c r="L76" s="123">
        <v>128480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98"/>
      <c r="B77" s="299"/>
      <c r="C77" s="300"/>
      <c r="D77" s="301"/>
      <c r="E77" s="303"/>
      <c r="F77" s="126"/>
      <c r="G77" s="132"/>
      <c r="H77" s="181" t="s">
        <v>159</v>
      </c>
      <c r="I77" s="51"/>
      <c r="J77" s="48">
        <v>91690</v>
      </c>
      <c r="K77" s="165" t="s">
        <v>156</v>
      </c>
      <c r="L77" s="123">
        <v>91690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98"/>
      <c r="B78" s="299"/>
      <c r="C78" s="300"/>
      <c r="D78" s="301"/>
      <c r="E78" s="313"/>
      <c r="F78" s="126"/>
      <c r="G78" s="132"/>
      <c r="H78" s="181" t="s">
        <v>142</v>
      </c>
      <c r="I78" s="51" t="s">
        <v>143</v>
      </c>
      <c r="J78" s="48">
        <v>15000</v>
      </c>
      <c r="K78" s="165" t="s">
        <v>140</v>
      </c>
      <c r="L78" s="123">
        <v>15000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98"/>
      <c r="B79" s="299"/>
      <c r="C79" s="300"/>
      <c r="D79" s="301"/>
      <c r="E79" s="302"/>
      <c r="F79" s="126"/>
      <c r="G79" s="132"/>
      <c r="H79" s="181" t="s">
        <v>166</v>
      </c>
      <c r="I79" s="51" t="s">
        <v>167</v>
      </c>
      <c r="J79" s="48">
        <v>31020</v>
      </c>
      <c r="K79" s="165" t="s">
        <v>165</v>
      </c>
      <c r="L79" s="123">
        <v>31020</v>
      </c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98"/>
      <c r="B80" s="299"/>
      <c r="C80" s="300"/>
      <c r="D80" s="301"/>
      <c r="E80" s="303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20"/>
      <c r="B81" s="50"/>
      <c r="C81" s="114"/>
      <c r="D81" s="204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20"/>
      <c r="B82" s="50"/>
      <c r="C82" s="114"/>
      <c r="D82" s="204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20"/>
      <c r="B83" s="50"/>
      <c r="C83" s="114"/>
      <c r="D83" s="204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20"/>
      <c r="B84" s="50"/>
      <c r="C84" s="114"/>
      <c r="D84" s="204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40"/>
      <c r="B85" s="50"/>
      <c r="C85" s="114"/>
      <c r="D85" s="204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20"/>
      <c r="B86" s="50"/>
      <c r="C86" s="114"/>
      <c r="D86" s="204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20"/>
      <c r="B87" s="50"/>
      <c r="C87" s="114"/>
      <c r="D87" s="204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20"/>
      <c r="B88" s="50"/>
      <c r="C88" s="114"/>
      <c r="D88" s="204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20"/>
      <c r="B89" s="115"/>
      <c r="C89" s="114"/>
      <c r="D89" s="204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9"/>
      <c r="B90" s="50"/>
      <c r="C90" s="114"/>
      <c r="D90" s="204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9"/>
      <c r="B91" s="50"/>
      <c r="C91" s="114"/>
      <c r="D91" s="204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20"/>
      <c r="B92" s="50"/>
      <c r="C92" s="114"/>
      <c r="D92" s="204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20"/>
      <c r="B93" s="50"/>
      <c r="C93" s="114"/>
      <c r="D93" s="204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20"/>
      <c r="B94" s="49"/>
      <c r="C94" s="114"/>
      <c r="D94" s="204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20"/>
      <c r="B95" s="50"/>
      <c r="C95" s="114"/>
      <c r="D95" s="205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20"/>
      <c r="B96" s="50"/>
      <c r="C96" s="114"/>
      <c r="D96" s="204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20"/>
      <c r="B97" s="50"/>
      <c r="C97" s="222"/>
      <c r="D97" s="204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20"/>
      <c r="B98" s="49"/>
      <c r="C98" s="48"/>
      <c r="D98" s="204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20"/>
      <c r="B99" s="50"/>
      <c r="C99" s="114"/>
      <c r="D99" s="204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20"/>
      <c r="B100" s="50"/>
      <c r="C100" s="114"/>
      <c r="D100" s="204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20"/>
      <c r="B101" s="50"/>
      <c r="C101" s="114"/>
      <c r="D101" s="204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20"/>
      <c r="B102" s="50"/>
      <c r="C102" s="114"/>
      <c r="D102" s="204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20"/>
      <c r="B103" s="50"/>
      <c r="C103" s="114"/>
      <c r="D103" s="204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20"/>
      <c r="B104" s="50"/>
      <c r="C104" s="114"/>
      <c r="D104" s="204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20"/>
      <c r="B105" s="50"/>
      <c r="C105" s="114"/>
      <c r="D105" s="204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20"/>
      <c r="B106" s="50"/>
      <c r="C106" s="114"/>
      <c r="D106" s="204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20"/>
      <c r="B107" s="50"/>
      <c r="C107" s="114"/>
      <c r="D107" s="204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20"/>
      <c r="B108" s="50"/>
      <c r="C108" s="114"/>
      <c r="D108" s="204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20"/>
      <c r="B109" s="50"/>
      <c r="C109" s="114"/>
      <c r="D109" s="204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20"/>
      <c r="B110" s="50"/>
      <c r="C110" s="114"/>
      <c r="D110" s="204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20"/>
      <c r="B111" s="50"/>
      <c r="C111" s="114"/>
      <c r="D111" s="204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20"/>
      <c r="B112" s="49"/>
      <c r="C112" s="222"/>
      <c r="D112" s="204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20"/>
      <c r="B113" s="50"/>
      <c r="C113" s="114"/>
      <c r="D113" s="204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20"/>
      <c r="B114" s="50"/>
      <c r="C114" s="114"/>
      <c r="D114" s="204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20"/>
      <c r="B115" s="50"/>
      <c r="C115" s="114"/>
      <c r="D115" s="204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20"/>
      <c r="B116" s="50"/>
      <c r="C116" s="114"/>
      <c r="D116" s="204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20"/>
      <c r="B117" s="50"/>
      <c r="C117" s="114"/>
      <c r="D117" s="204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1"/>
      <c r="B118" s="168"/>
      <c r="C118" s="114"/>
      <c r="D118" s="248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02" t="s">
        <v>25</v>
      </c>
      <c r="B119" s="403"/>
      <c r="C119" s="406"/>
      <c r="D119" s="206">
        <f>SUM(D37:D118)</f>
        <v>4333560</v>
      </c>
      <c r="E119" s="200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90"/>
      <c r="I120" s="191"/>
      <c r="J120" s="192"/>
      <c r="K120" s="193"/>
      <c r="L120" s="194"/>
      <c r="M120" s="195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02" t="s">
        <v>26</v>
      </c>
      <c r="B121" s="403"/>
      <c r="C121" s="403"/>
      <c r="D121" s="206">
        <f>D119+M121</f>
        <v>4333560</v>
      </c>
      <c r="E121" s="200"/>
      <c r="F121" s="132"/>
      <c r="G121" s="132"/>
      <c r="H121" s="210"/>
      <c r="I121" s="179"/>
      <c r="J121" s="211">
        <f>SUM(J46:J120)</f>
        <v>7022300</v>
      </c>
      <c r="K121" s="212"/>
      <c r="L121" s="213">
        <f>SUM(L46:L120)</f>
        <v>7022300</v>
      </c>
      <c r="M121" s="214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7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7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7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8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8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8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8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8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9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9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9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9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9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8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8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8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8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8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8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8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8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8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8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8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8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8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8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8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8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8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8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8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8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8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8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8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8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8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8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8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8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8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8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8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8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8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8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8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8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8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8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8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8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8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8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8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8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8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8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8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8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8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8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8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8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8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8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8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8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8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8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8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8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8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8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8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8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8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8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8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8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8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8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8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8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8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8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8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8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8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8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8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8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8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8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8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6:E56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5" t="s">
        <v>106</v>
      </c>
      <c r="B1" s="416"/>
      <c r="C1" s="416"/>
      <c r="D1" s="416"/>
      <c r="E1" s="417"/>
      <c r="F1" s="5"/>
      <c r="G1" s="5"/>
      <c r="H1" s="5"/>
      <c r="I1" s="413"/>
      <c r="J1" s="413"/>
      <c r="K1" s="413"/>
    </row>
    <row r="2" spans="1:18" ht="20.25">
      <c r="A2" s="424" t="s">
        <v>60</v>
      </c>
      <c r="B2" s="425"/>
      <c r="C2" s="425"/>
      <c r="D2" s="425"/>
      <c r="E2" s="426"/>
      <c r="F2" s="5"/>
      <c r="G2" s="5"/>
      <c r="H2" s="5"/>
      <c r="I2" s="253" t="s">
        <v>111</v>
      </c>
      <c r="J2" s="253" t="s">
        <v>124</v>
      </c>
      <c r="K2" s="253" t="s">
        <v>119</v>
      </c>
      <c r="L2" s="253" t="s">
        <v>4</v>
      </c>
      <c r="M2" s="253" t="s">
        <v>120</v>
      </c>
    </row>
    <row r="3" spans="1:18" ht="23.25">
      <c r="A3" s="418" t="s">
        <v>238</v>
      </c>
      <c r="B3" s="419"/>
      <c r="C3" s="419"/>
      <c r="D3" s="419"/>
      <c r="E3" s="420"/>
      <c r="F3" s="5"/>
      <c r="G3" s="10"/>
      <c r="H3" s="10"/>
      <c r="I3" s="24" t="s">
        <v>121</v>
      </c>
      <c r="J3" s="341">
        <v>30000</v>
      </c>
      <c r="K3" s="341">
        <v>10000</v>
      </c>
      <c r="L3" s="341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7" t="s">
        <v>63</v>
      </c>
      <c r="B4" s="428"/>
      <c r="C4" s="428"/>
      <c r="D4" s="428"/>
      <c r="E4" s="429"/>
      <c r="F4" s="5"/>
      <c r="G4" s="41"/>
      <c r="H4" s="41"/>
      <c r="I4" s="24" t="s">
        <v>122</v>
      </c>
      <c r="J4" s="341">
        <v>9000</v>
      </c>
      <c r="K4" s="341">
        <v>5900</v>
      </c>
      <c r="L4" s="341">
        <f t="shared" ref="L4:L12" si="0">J4+K4</f>
        <v>14900</v>
      </c>
      <c r="M4" s="24" t="s">
        <v>101</v>
      </c>
      <c r="O4" s="7"/>
      <c r="P4" s="7"/>
      <c r="Q4" s="7"/>
      <c r="R4" s="7"/>
    </row>
    <row r="5" spans="1:18" ht="21.75">
      <c r="A5" s="261" t="s">
        <v>58</v>
      </c>
      <c r="B5" s="238">
        <v>13000000</v>
      </c>
      <c r="C5" s="38"/>
      <c r="D5" s="38" t="s">
        <v>10</v>
      </c>
      <c r="E5" s="260">
        <v>8690350</v>
      </c>
      <c r="F5" s="34"/>
      <c r="G5" s="252"/>
      <c r="H5" s="252"/>
      <c r="I5" s="24" t="s">
        <v>109</v>
      </c>
      <c r="J5" s="341">
        <v>24500</v>
      </c>
      <c r="K5" s="341">
        <v>10000</v>
      </c>
      <c r="L5" s="341">
        <f t="shared" si="0"/>
        <v>34500</v>
      </c>
      <c r="M5" s="24" t="s">
        <v>123</v>
      </c>
      <c r="O5" s="7"/>
      <c r="P5" s="7"/>
      <c r="Q5" s="7"/>
      <c r="R5" s="7"/>
    </row>
    <row r="6" spans="1:18" ht="21.75">
      <c r="A6" s="259" t="s">
        <v>6</v>
      </c>
      <c r="B6" s="238">
        <v>129760</v>
      </c>
      <c r="C6" s="40"/>
      <c r="D6" s="38" t="s">
        <v>192</v>
      </c>
      <c r="E6" s="260">
        <v>848070</v>
      </c>
      <c r="F6" s="7"/>
      <c r="G6" s="318"/>
      <c r="H6" s="249"/>
      <c r="I6" s="354" t="s">
        <v>109</v>
      </c>
      <c r="J6" s="355">
        <v>29500</v>
      </c>
      <c r="K6" s="355">
        <v>10000</v>
      </c>
      <c r="L6" s="355">
        <f t="shared" si="0"/>
        <v>39500</v>
      </c>
      <c r="M6" s="354" t="s">
        <v>123</v>
      </c>
      <c r="N6" s="7"/>
      <c r="P6" s="7"/>
      <c r="Q6" s="7"/>
      <c r="R6" s="7"/>
    </row>
    <row r="7" spans="1:18" ht="21.75">
      <c r="A7" s="261"/>
      <c r="B7" s="238"/>
      <c r="C7" s="40"/>
      <c r="D7" s="38" t="s">
        <v>64</v>
      </c>
      <c r="E7" s="361">
        <v>613041</v>
      </c>
      <c r="F7" s="7"/>
      <c r="G7" s="317"/>
      <c r="H7" s="249"/>
      <c r="I7" s="349" t="s">
        <v>109</v>
      </c>
      <c r="J7" s="349">
        <v>35000</v>
      </c>
      <c r="K7" s="349">
        <v>10000</v>
      </c>
      <c r="L7" s="349">
        <f t="shared" si="0"/>
        <v>45000</v>
      </c>
      <c r="M7" s="349" t="s">
        <v>123</v>
      </c>
      <c r="N7" s="368" t="s">
        <v>140</v>
      </c>
      <c r="P7" s="7"/>
      <c r="Q7" s="7"/>
      <c r="R7" s="7"/>
    </row>
    <row r="8" spans="1:18" ht="21.75">
      <c r="A8" s="259" t="s">
        <v>99</v>
      </c>
      <c r="B8" s="238">
        <v>11855</v>
      </c>
      <c r="C8" s="38"/>
      <c r="D8" s="320"/>
      <c r="E8" s="260"/>
      <c r="F8" s="7"/>
      <c r="G8" s="230"/>
      <c r="H8" s="230"/>
      <c r="I8" s="348" t="s">
        <v>109</v>
      </c>
      <c r="J8" s="348"/>
      <c r="K8" s="348">
        <v>10000</v>
      </c>
      <c r="L8" s="353">
        <f t="shared" si="0"/>
        <v>10000</v>
      </c>
      <c r="M8" s="348" t="s">
        <v>89</v>
      </c>
      <c r="N8" s="348" t="s">
        <v>148</v>
      </c>
      <c r="O8" s="7"/>
      <c r="P8" s="7"/>
      <c r="Q8" s="7"/>
      <c r="R8" s="7"/>
    </row>
    <row r="9" spans="1:18" ht="23.25">
      <c r="A9" s="259" t="s">
        <v>180</v>
      </c>
      <c r="B9" s="238">
        <v>0</v>
      </c>
      <c r="C9" s="39"/>
      <c r="D9" s="320" t="s">
        <v>11</v>
      </c>
      <c r="E9" s="276">
        <v>4333560</v>
      </c>
      <c r="F9" s="7"/>
      <c r="G9" s="107"/>
      <c r="H9" s="107"/>
      <c r="I9" s="349" t="s">
        <v>172</v>
      </c>
      <c r="J9" s="349">
        <v>19250</v>
      </c>
      <c r="K9" s="349">
        <v>0</v>
      </c>
      <c r="L9" s="353">
        <f t="shared" si="0"/>
        <v>19250</v>
      </c>
      <c r="M9" s="24" t="s">
        <v>89</v>
      </c>
      <c r="N9" s="368" t="s">
        <v>170</v>
      </c>
      <c r="O9" s="7"/>
      <c r="P9" s="7"/>
      <c r="Q9" s="7"/>
      <c r="R9" s="7"/>
    </row>
    <row r="10" spans="1:18" ht="23.25">
      <c r="A10" s="347" t="s">
        <v>158</v>
      </c>
      <c r="B10" s="346">
        <f>B6-B8-B9</f>
        <v>117905</v>
      </c>
      <c r="C10" s="39"/>
      <c r="D10" s="320" t="s">
        <v>224</v>
      </c>
      <c r="E10" s="292">
        <v>-218036</v>
      </c>
      <c r="F10" s="7"/>
      <c r="G10" s="230"/>
      <c r="H10" s="230"/>
      <c r="I10" s="356" t="s">
        <v>191</v>
      </c>
      <c r="J10" s="357">
        <v>16500</v>
      </c>
      <c r="K10" s="357">
        <v>0</v>
      </c>
      <c r="L10" s="353">
        <f t="shared" si="0"/>
        <v>16500</v>
      </c>
      <c r="M10" s="356" t="s">
        <v>89</v>
      </c>
      <c r="N10" s="24" t="s">
        <v>189</v>
      </c>
      <c r="O10" s="7"/>
      <c r="P10" s="7"/>
      <c r="Q10" s="7"/>
      <c r="R10" s="7"/>
    </row>
    <row r="11" spans="1:18" ht="21.75">
      <c r="A11" s="261"/>
      <c r="B11" s="238"/>
      <c r="C11" s="39"/>
      <c r="D11" s="38"/>
      <c r="E11" s="262"/>
      <c r="F11" s="7"/>
      <c r="G11" s="230"/>
      <c r="H11" s="230"/>
      <c r="I11" s="342" t="s">
        <v>208</v>
      </c>
      <c r="J11" s="31">
        <v>22500</v>
      </c>
      <c r="K11" s="31">
        <v>10000</v>
      </c>
      <c r="L11" s="353">
        <f t="shared" si="0"/>
        <v>32500</v>
      </c>
      <c r="M11" s="31" t="s">
        <v>209</v>
      </c>
      <c r="N11" s="31" t="s">
        <v>207</v>
      </c>
      <c r="O11" s="7"/>
      <c r="P11" s="7"/>
      <c r="Q11" s="7"/>
      <c r="R11" s="7"/>
    </row>
    <row r="12" spans="1:18" ht="21.75">
      <c r="A12" s="261"/>
      <c r="B12" s="238"/>
      <c r="C12" s="39"/>
      <c r="D12" s="293"/>
      <c r="E12" s="294"/>
      <c r="F12" s="7" t="s">
        <v>39</v>
      </c>
      <c r="G12" s="230"/>
      <c r="H12" s="231"/>
      <c r="I12" s="31" t="s">
        <v>109</v>
      </c>
      <c r="J12" s="31">
        <v>29500</v>
      </c>
      <c r="K12" s="31">
        <v>10000</v>
      </c>
      <c r="L12" s="353">
        <f t="shared" si="0"/>
        <v>39500</v>
      </c>
      <c r="M12" s="31" t="s">
        <v>101</v>
      </c>
      <c r="O12" s="7"/>
      <c r="P12" s="7"/>
      <c r="Q12" s="7"/>
      <c r="R12" s="7"/>
    </row>
    <row r="13" spans="1:18" s="291" customFormat="1" ht="21.75">
      <c r="A13" s="343" t="s">
        <v>116</v>
      </c>
      <c r="B13" s="344">
        <v>2000000</v>
      </c>
      <c r="C13" s="39"/>
      <c r="D13" s="282" t="s">
        <v>118</v>
      </c>
      <c r="E13" s="281">
        <v>237650</v>
      </c>
      <c r="F13" s="7"/>
      <c r="G13" s="230"/>
      <c r="H13" s="231"/>
      <c r="I13" s="414" t="s">
        <v>125</v>
      </c>
      <c r="J13" s="414"/>
      <c r="K13" s="414"/>
      <c r="L13" s="340">
        <f>SUM(L3:L12)</f>
        <v>291650</v>
      </c>
      <c r="M13" s="340"/>
      <c r="N13" s="7"/>
      <c r="O13" s="7"/>
      <c r="P13" s="7"/>
      <c r="Q13" s="7"/>
      <c r="R13" s="7"/>
    </row>
    <row r="14" spans="1:18" ht="21.75">
      <c r="A14" s="261"/>
      <c r="B14" s="238"/>
      <c r="C14" s="39"/>
      <c r="D14" s="282" t="s">
        <v>113</v>
      </c>
      <c r="E14" s="281">
        <v>213170</v>
      </c>
      <c r="F14" s="7"/>
      <c r="G14" s="283"/>
      <c r="H14" s="232"/>
      <c r="I14" s="430" t="s">
        <v>136</v>
      </c>
      <c r="J14" s="430"/>
      <c r="K14" s="430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79" t="s">
        <v>233</v>
      </c>
      <c r="B15" s="380">
        <v>300000</v>
      </c>
      <c r="C15" s="39"/>
      <c r="D15" s="282" t="s">
        <v>175</v>
      </c>
      <c r="E15" s="281">
        <v>100100</v>
      </c>
      <c r="F15" s="7"/>
      <c r="G15" s="284"/>
      <c r="H15" s="232"/>
      <c r="I15" s="414" t="s">
        <v>137</v>
      </c>
      <c r="J15" s="414"/>
      <c r="K15" s="414"/>
      <c r="L15" s="340">
        <f>L13-L14</f>
        <v>237650</v>
      </c>
      <c r="M15" s="340"/>
      <c r="N15" s="7"/>
      <c r="O15" s="7"/>
      <c r="P15" s="7"/>
      <c r="Q15" s="7"/>
      <c r="R15" s="7"/>
    </row>
    <row r="16" spans="1:18" ht="21.75">
      <c r="A16" s="261"/>
      <c r="B16" s="238"/>
      <c r="C16" s="39"/>
      <c r="D16" s="293"/>
      <c r="E16" s="294"/>
      <c r="F16" s="5"/>
      <c r="G16" s="12"/>
      <c r="H16" s="316"/>
      <c r="N16" s="7"/>
      <c r="O16" s="7"/>
      <c r="P16" s="7"/>
      <c r="Q16" s="7"/>
      <c r="R16" s="7"/>
    </row>
    <row r="17" spans="1:18" ht="21.75">
      <c r="A17" s="259" t="s">
        <v>5</v>
      </c>
      <c r="B17" s="239">
        <f>B5+B6-B8+B13-B15</f>
        <v>14817905</v>
      </c>
      <c r="C17" s="39"/>
      <c r="D17" s="39" t="s">
        <v>7</v>
      </c>
      <c r="E17" s="263">
        <f>SUM(E5:E16)</f>
        <v>14817905</v>
      </c>
      <c r="F17" s="5"/>
      <c r="G17" s="108">
        <f>B17-E17</f>
        <v>0</v>
      </c>
      <c r="H17" s="316"/>
      <c r="N17" s="7"/>
      <c r="O17" s="7"/>
      <c r="P17" s="7"/>
      <c r="Q17" s="7"/>
      <c r="R17" s="7"/>
    </row>
    <row r="18" spans="1:18" ht="21.75">
      <c r="A18" s="259"/>
      <c r="B18" s="258" t="s">
        <v>12</v>
      </c>
      <c r="C18" s="39"/>
      <c r="D18" s="39"/>
      <c r="E18" s="264"/>
      <c r="F18" s="5"/>
      <c r="G18" s="9"/>
      <c r="H18" s="316"/>
      <c r="N18" s="7"/>
      <c r="O18" s="7"/>
      <c r="P18" s="7"/>
      <c r="Q18" s="7"/>
      <c r="R18" s="7"/>
    </row>
    <row r="19" spans="1:18" ht="23.25" thickBot="1">
      <c r="A19" s="421" t="s">
        <v>13</v>
      </c>
      <c r="B19" s="422"/>
      <c r="C19" s="422"/>
      <c r="D19" s="422"/>
      <c r="E19" s="423"/>
      <c r="F19" s="5"/>
      <c r="G19" s="8"/>
      <c r="H19" s="8"/>
      <c r="N19" s="7"/>
      <c r="O19" s="7"/>
      <c r="P19" s="7"/>
      <c r="Q19" s="7"/>
      <c r="R19" s="7"/>
    </row>
    <row r="20" spans="1:18" ht="21.75">
      <c r="A20" s="375" t="s">
        <v>86</v>
      </c>
      <c r="B20" s="377">
        <v>248780</v>
      </c>
      <c r="C20" s="268"/>
      <c r="D20" s="296" t="s">
        <v>68</v>
      </c>
      <c r="E20" s="297">
        <v>381170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 customHeight="1">
      <c r="A21" s="266" t="s">
        <v>235</v>
      </c>
      <c r="B21" s="116">
        <v>100000</v>
      </c>
      <c r="C21" s="38"/>
      <c r="D21" s="251" t="s">
        <v>231</v>
      </c>
      <c r="E21" s="265">
        <v>315610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6" t="s">
        <v>104</v>
      </c>
      <c r="B22" s="116">
        <v>60000</v>
      </c>
      <c r="C22" s="38"/>
      <c r="D22" s="251" t="s">
        <v>232</v>
      </c>
      <c r="E22" s="265">
        <v>273830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6" t="s">
        <v>115</v>
      </c>
      <c r="B23" s="116">
        <v>100000</v>
      </c>
      <c r="C23" s="38"/>
      <c r="D23" s="251" t="s">
        <v>93</v>
      </c>
      <c r="E23" s="265">
        <v>317760</v>
      </c>
      <c r="N23" s="7"/>
      <c r="O23" s="7"/>
      <c r="P23" s="7"/>
      <c r="Q23" s="7"/>
      <c r="R23" s="7"/>
    </row>
    <row r="24" spans="1:18" ht="21.75">
      <c r="A24" s="267" t="s">
        <v>105</v>
      </c>
      <c r="B24" s="116">
        <v>344920</v>
      </c>
      <c r="C24" s="38"/>
      <c r="D24" s="251" t="s">
        <v>73</v>
      </c>
      <c r="E24" s="265">
        <v>205710</v>
      </c>
      <c r="J24" s="7"/>
      <c r="K24" s="7"/>
      <c r="N24" s="7"/>
      <c r="O24" s="7"/>
      <c r="P24" s="7"/>
      <c r="Q24" s="7"/>
      <c r="R24" s="7"/>
    </row>
    <row r="25" spans="1:18" ht="21.75">
      <c r="A25" s="266" t="s">
        <v>161</v>
      </c>
      <c r="B25" s="116">
        <v>200000</v>
      </c>
      <c r="C25" s="117"/>
      <c r="D25" s="251" t="s">
        <v>151</v>
      </c>
      <c r="E25" s="265">
        <v>110840</v>
      </c>
      <c r="J25" s="345"/>
      <c r="K25" s="345"/>
      <c r="N25" s="7"/>
      <c r="O25" s="7"/>
      <c r="P25" s="7"/>
      <c r="Q25" s="7"/>
      <c r="R25" s="7"/>
    </row>
    <row r="26" spans="1:18" ht="21.75">
      <c r="A26" s="266" t="s">
        <v>96</v>
      </c>
      <c r="B26" s="116">
        <v>50000</v>
      </c>
      <c r="C26" s="117"/>
      <c r="D26" s="251" t="s">
        <v>162</v>
      </c>
      <c r="E26" s="265">
        <v>93580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6" t="s">
        <v>132</v>
      </c>
      <c r="B27" s="116">
        <v>122750</v>
      </c>
      <c r="C27" s="117"/>
      <c r="D27" s="369" t="s">
        <v>74</v>
      </c>
      <c r="E27" s="370">
        <v>69050</v>
      </c>
      <c r="J27" s="345"/>
      <c r="K27" s="345"/>
      <c r="L27" s="7"/>
      <c r="N27" s="7"/>
      <c r="O27" s="7"/>
      <c r="P27" s="7"/>
      <c r="Q27" s="7"/>
      <c r="R27" s="7"/>
    </row>
    <row r="28" spans="1:18" ht="21.75">
      <c r="A28" s="270" t="s">
        <v>79</v>
      </c>
      <c r="B28" s="271">
        <v>260000</v>
      </c>
      <c r="C28" s="272"/>
      <c r="D28" s="273" t="s">
        <v>169</v>
      </c>
      <c r="E28" s="274">
        <v>27000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9" customFormat="1" ht="21.75">
      <c r="A29" s="270" t="s">
        <v>102</v>
      </c>
      <c r="B29" s="271">
        <v>479960</v>
      </c>
      <c r="C29" s="272"/>
      <c r="D29" s="273" t="s">
        <v>75</v>
      </c>
      <c r="E29" s="274">
        <v>200000</v>
      </c>
      <c r="J29" s="345"/>
      <c r="K29" s="345"/>
      <c r="L29" s="7"/>
      <c r="M29" s="7"/>
      <c r="N29" s="7"/>
      <c r="O29" s="7"/>
      <c r="P29" s="7"/>
      <c r="Q29" s="7"/>
      <c r="R29" s="7"/>
    </row>
    <row r="30" spans="1:18" s="321" customFormat="1" ht="21.75">
      <c r="A30" s="270" t="s">
        <v>92</v>
      </c>
      <c r="B30" s="271">
        <v>57130</v>
      </c>
      <c r="C30" s="272"/>
      <c r="D30" s="273" t="s">
        <v>127</v>
      </c>
      <c r="E30" s="274">
        <v>200000</v>
      </c>
      <c r="J30" s="345"/>
      <c r="K30" s="345"/>
      <c r="L30" s="7"/>
      <c r="M30" s="7"/>
      <c r="N30" s="7"/>
      <c r="O30" s="7"/>
      <c r="P30" s="7"/>
      <c r="Q30" s="7"/>
      <c r="R30" s="7"/>
    </row>
    <row r="31" spans="1:18" s="321" customFormat="1" ht="22.5" thickBot="1">
      <c r="A31" s="376" t="s">
        <v>206</v>
      </c>
      <c r="B31" s="378">
        <v>15000</v>
      </c>
      <c r="C31" s="272"/>
      <c r="D31" s="273" t="s">
        <v>98</v>
      </c>
      <c r="E31" s="274">
        <v>40000</v>
      </c>
      <c r="J31" s="7"/>
      <c r="K31" s="7"/>
      <c r="L31" s="7"/>
      <c r="M31" s="7"/>
      <c r="N31" s="7"/>
      <c r="O31" s="7"/>
      <c r="P31" s="7"/>
      <c r="Q31" s="7"/>
      <c r="R31" s="7"/>
    </row>
    <row r="32" spans="1:18" ht="25.5" customHeight="1" thickBot="1">
      <c r="A32" s="410" t="s">
        <v>237</v>
      </c>
      <c r="B32" s="411"/>
      <c r="C32" s="411"/>
      <c r="D32" s="411"/>
      <c r="E32" s="41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A21:B31">
    <sortCondition ref="A20"/>
  </sortState>
  <mergeCells count="10">
    <mergeCell ref="A32:E32"/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88" bestFit="1" customWidth="1"/>
    <col min="5" max="5" width="18.7109375" customWidth="1"/>
    <col min="6" max="6" width="15" bestFit="1" customWidth="1"/>
    <col min="7" max="7" width="31.42578125" bestFit="1" customWidth="1"/>
    <col min="8" max="8" width="17.28515625" customWidth="1"/>
  </cols>
  <sheetData>
    <row r="1" spans="1:8" ht="24" thickBot="1">
      <c r="A1" s="431" t="s">
        <v>117</v>
      </c>
      <c r="B1" s="432"/>
      <c r="C1" s="280">
        <f>C75+H6</f>
        <v>100100</v>
      </c>
      <c r="D1" s="286"/>
      <c r="E1" s="285"/>
      <c r="F1" s="285"/>
    </row>
    <row r="2" spans="1:8">
      <c r="A2" s="285"/>
      <c r="B2" s="285"/>
      <c r="C2" s="285"/>
      <c r="D2" s="285"/>
      <c r="E2" s="285"/>
      <c r="F2" s="285"/>
    </row>
    <row r="3" spans="1:8">
      <c r="A3" s="253" t="s">
        <v>80</v>
      </c>
      <c r="B3" s="253" t="s">
        <v>81</v>
      </c>
      <c r="C3" s="253" t="s">
        <v>36</v>
      </c>
      <c r="D3" s="287" t="s">
        <v>111</v>
      </c>
      <c r="E3" s="253" t="s">
        <v>112</v>
      </c>
    </row>
    <row r="4" spans="1:8" ht="18">
      <c r="A4" s="279" t="s">
        <v>177</v>
      </c>
      <c r="B4" s="350" t="s">
        <v>71</v>
      </c>
      <c r="C4" s="269">
        <v>500</v>
      </c>
      <c r="D4" s="350" t="s">
        <v>131</v>
      </c>
      <c r="E4" s="277">
        <v>354551892882758</v>
      </c>
      <c r="F4" s="61"/>
      <c r="G4" s="351"/>
      <c r="H4" s="351"/>
    </row>
    <row r="5" spans="1:8" ht="18">
      <c r="A5" s="279" t="s">
        <v>177</v>
      </c>
      <c r="B5" s="350" t="s">
        <v>185</v>
      </c>
      <c r="C5" s="269">
        <v>2000</v>
      </c>
      <c r="D5" s="350" t="s">
        <v>130</v>
      </c>
      <c r="E5" s="277">
        <v>35748429083685</v>
      </c>
      <c r="F5" s="61"/>
      <c r="G5" s="351" t="s">
        <v>174</v>
      </c>
      <c r="H5" s="351">
        <v>17000</v>
      </c>
    </row>
    <row r="6" spans="1:8" ht="18">
      <c r="A6" s="279" t="s">
        <v>177</v>
      </c>
      <c r="B6" s="350" t="s">
        <v>185</v>
      </c>
      <c r="C6" s="269">
        <v>500</v>
      </c>
      <c r="D6" s="350" t="s">
        <v>153</v>
      </c>
      <c r="E6" s="277">
        <v>350816950402755</v>
      </c>
      <c r="F6" s="61"/>
      <c r="G6" s="352" t="s">
        <v>82</v>
      </c>
      <c r="H6" s="352">
        <f>SUM(H3:H5)</f>
        <v>17000</v>
      </c>
    </row>
    <row r="7" spans="1:8" ht="12.75" customHeight="1">
      <c r="A7" s="279" t="s">
        <v>177</v>
      </c>
      <c r="B7" s="350" t="s">
        <v>185</v>
      </c>
      <c r="C7" s="269">
        <v>1000</v>
      </c>
      <c r="D7" s="350" t="s">
        <v>157</v>
      </c>
      <c r="E7" s="277">
        <v>357567591157372</v>
      </c>
      <c r="F7" s="61"/>
    </row>
    <row r="8" spans="1:8">
      <c r="A8" s="279" t="s">
        <v>177</v>
      </c>
      <c r="B8" s="350" t="s">
        <v>139</v>
      </c>
      <c r="C8" s="269">
        <v>1000</v>
      </c>
      <c r="D8" s="350" t="s">
        <v>157</v>
      </c>
      <c r="E8" s="277">
        <v>357567590155625</v>
      </c>
      <c r="F8" s="61"/>
    </row>
    <row r="9" spans="1:8" ht="13.5" customHeight="1">
      <c r="A9" s="279" t="s">
        <v>177</v>
      </c>
      <c r="B9" s="350" t="s">
        <v>139</v>
      </c>
      <c r="C9" s="269">
        <v>500</v>
      </c>
      <c r="D9" s="350" t="s">
        <v>153</v>
      </c>
      <c r="E9" s="277">
        <v>351908991377648</v>
      </c>
      <c r="F9" s="61"/>
    </row>
    <row r="10" spans="1:8">
      <c r="A10" s="279" t="s">
        <v>177</v>
      </c>
      <c r="B10" s="350" t="s">
        <v>139</v>
      </c>
      <c r="C10" s="269">
        <v>1000</v>
      </c>
      <c r="D10" s="350" t="s">
        <v>157</v>
      </c>
      <c r="E10" s="277">
        <v>357567590343817</v>
      </c>
      <c r="F10" s="61"/>
    </row>
    <row r="11" spans="1:8">
      <c r="A11" s="279" t="s">
        <v>181</v>
      </c>
      <c r="B11" s="350" t="s">
        <v>78</v>
      </c>
      <c r="C11" s="269">
        <v>2000</v>
      </c>
      <c r="D11" s="350" t="s">
        <v>130</v>
      </c>
      <c r="E11" s="277">
        <v>357484290946768</v>
      </c>
      <c r="F11" s="61"/>
    </row>
    <row r="12" spans="1:8">
      <c r="A12" s="279" t="s">
        <v>181</v>
      </c>
      <c r="B12" s="275"/>
      <c r="C12" s="269"/>
      <c r="D12" s="275"/>
      <c r="E12" s="277"/>
      <c r="F12" s="61"/>
    </row>
    <row r="13" spans="1:8">
      <c r="A13" s="279" t="s">
        <v>181</v>
      </c>
      <c r="B13" s="275"/>
      <c r="C13" s="269"/>
      <c r="D13" s="275"/>
      <c r="E13" s="277"/>
      <c r="F13" s="61"/>
    </row>
    <row r="14" spans="1:8" ht="18">
      <c r="A14" s="279" t="s">
        <v>181</v>
      </c>
      <c r="B14" s="275"/>
      <c r="C14" s="269"/>
      <c r="D14" s="275"/>
      <c r="E14" s="277"/>
      <c r="F14" s="61"/>
      <c r="G14" s="351" t="s">
        <v>184</v>
      </c>
      <c r="H14" s="351">
        <v>83350</v>
      </c>
    </row>
    <row r="15" spans="1:8" ht="18">
      <c r="A15" s="279" t="s">
        <v>181</v>
      </c>
      <c r="B15" s="275"/>
      <c r="C15" s="269">
        <v>6000</v>
      </c>
      <c r="D15" s="275"/>
      <c r="E15" s="277"/>
      <c r="F15" s="61"/>
      <c r="G15" s="366" t="s">
        <v>203</v>
      </c>
      <c r="H15" s="366">
        <v>133000</v>
      </c>
    </row>
    <row r="16" spans="1:8">
      <c r="A16" s="279" t="s">
        <v>181</v>
      </c>
      <c r="B16" s="275"/>
      <c r="C16" s="269"/>
      <c r="D16" s="275"/>
      <c r="E16" s="277"/>
      <c r="F16" s="61"/>
    </row>
    <row r="17" spans="1:6">
      <c r="A17" s="279" t="s">
        <v>181</v>
      </c>
      <c r="B17" s="350"/>
      <c r="C17" s="269"/>
      <c r="D17" s="350"/>
      <c r="E17" s="277"/>
      <c r="F17" s="223"/>
    </row>
    <row r="18" spans="1:6">
      <c r="A18" s="279" t="s">
        <v>181</v>
      </c>
      <c r="B18" s="350"/>
      <c r="C18" s="269"/>
      <c r="D18" s="350"/>
      <c r="E18" s="277"/>
      <c r="F18" s="223"/>
    </row>
    <row r="19" spans="1:6">
      <c r="A19" s="279" t="s">
        <v>181</v>
      </c>
      <c r="B19" s="350"/>
      <c r="C19" s="269"/>
      <c r="D19" s="350"/>
      <c r="E19" s="277"/>
      <c r="F19" s="223"/>
    </row>
    <row r="20" spans="1:6">
      <c r="A20" s="279" t="s">
        <v>181</v>
      </c>
      <c r="B20" s="275"/>
      <c r="C20" s="269"/>
      <c r="D20" s="350"/>
      <c r="E20" s="277"/>
      <c r="F20" s="223"/>
    </row>
    <row r="21" spans="1:6">
      <c r="A21" s="279" t="s">
        <v>181</v>
      </c>
      <c r="B21" s="275"/>
      <c r="C21" s="269"/>
      <c r="D21" s="275"/>
      <c r="E21" s="277"/>
      <c r="F21" s="223"/>
    </row>
    <row r="22" spans="1:6">
      <c r="A22" s="279" t="s">
        <v>183</v>
      </c>
      <c r="B22" s="350" t="s">
        <v>186</v>
      </c>
      <c r="C22" s="269">
        <v>2000</v>
      </c>
      <c r="D22" s="275"/>
      <c r="E22" s="277"/>
      <c r="F22" s="223"/>
    </row>
    <row r="23" spans="1:6">
      <c r="A23" s="279" t="s">
        <v>183</v>
      </c>
      <c r="B23" s="350" t="s">
        <v>188</v>
      </c>
      <c r="C23" s="269">
        <v>1500</v>
      </c>
      <c r="D23" s="275"/>
      <c r="E23" s="277"/>
      <c r="F23" s="223"/>
    </row>
    <row r="24" spans="1:6">
      <c r="A24" s="279" t="s">
        <v>183</v>
      </c>
      <c r="B24" s="350" t="s">
        <v>187</v>
      </c>
      <c r="C24" s="269">
        <v>2000</v>
      </c>
      <c r="D24" s="275"/>
      <c r="E24" s="277"/>
      <c r="F24" s="223"/>
    </row>
    <row r="25" spans="1:6">
      <c r="A25" s="358" t="s">
        <v>189</v>
      </c>
      <c r="B25" s="359" t="s">
        <v>190</v>
      </c>
      <c r="C25" s="314">
        <v>2925</v>
      </c>
      <c r="D25" s="315"/>
      <c r="E25" s="360" t="s">
        <v>189</v>
      </c>
      <c r="F25" s="223"/>
    </row>
    <row r="26" spans="1:6">
      <c r="A26" s="279" t="s">
        <v>189</v>
      </c>
      <c r="B26" s="350" t="s">
        <v>71</v>
      </c>
      <c r="C26" s="269">
        <v>500</v>
      </c>
      <c r="D26" s="350" t="s">
        <v>153</v>
      </c>
      <c r="E26" s="277">
        <v>35190899109496</v>
      </c>
      <c r="F26" s="223"/>
    </row>
    <row r="27" spans="1:6">
      <c r="A27" s="279" t="s">
        <v>189</v>
      </c>
      <c r="B27" s="350" t="s">
        <v>139</v>
      </c>
      <c r="C27" s="269">
        <v>500</v>
      </c>
      <c r="D27" s="350" t="s">
        <v>153</v>
      </c>
      <c r="E27" s="277">
        <v>350816950564372</v>
      </c>
      <c r="F27" s="223"/>
    </row>
    <row r="28" spans="1:6">
      <c r="A28" s="279" t="s">
        <v>189</v>
      </c>
      <c r="B28" s="350" t="s">
        <v>139</v>
      </c>
      <c r="C28" s="269">
        <v>2000</v>
      </c>
      <c r="D28" s="350" t="s">
        <v>130</v>
      </c>
      <c r="E28" s="277">
        <v>357484291118854</v>
      </c>
      <c r="F28" s="223"/>
    </row>
    <row r="29" spans="1:6">
      <c r="A29" s="279" t="s">
        <v>193</v>
      </c>
      <c r="B29" s="279" t="s">
        <v>185</v>
      </c>
      <c r="C29" s="269">
        <v>4000</v>
      </c>
      <c r="D29" s="350" t="s">
        <v>195</v>
      </c>
      <c r="E29" s="277"/>
      <c r="F29" s="223"/>
    </row>
    <row r="30" spans="1:6">
      <c r="A30" s="279" t="s">
        <v>193</v>
      </c>
      <c r="B30" s="279" t="s">
        <v>185</v>
      </c>
      <c r="C30" s="269">
        <v>1000</v>
      </c>
      <c r="D30" s="350" t="s">
        <v>157</v>
      </c>
      <c r="E30" s="277"/>
      <c r="F30" s="223"/>
    </row>
    <row r="31" spans="1:6">
      <c r="A31" s="279" t="s">
        <v>193</v>
      </c>
      <c r="B31" s="279" t="s">
        <v>196</v>
      </c>
      <c r="C31" s="269">
        <v>500</v>
      </c>
      <c r="D31" s="350" t="s">
        <v>153</v>
      </c>
      <c r="E31" s="277"/>
      <c r="F31" s="223"/>
    </row>
    <row r="32" spans="1:6">
      <c r="A32" s="279" t="s">
        <v>193</v>
      </c>
      <c r="B32" s="279" t="s">
        <v>197</v>
      </c>
      <c r="C32" s="269">
        <v>500</v>
      </c>
      <c r="D32" s="350" t="s">
        <v>153</v>
      </c>
      <c r="E32" s="277"/>
      <c r="F32" s="223"/>
    </row>
    <row r="33" spans="1:6">
      <c r="A33" s="279" t="s">
        <v>193</v>
      </c>
      <c r="B33" s="279" t="s">
        <v>197</v>
      </c>
      <c r="C33" s="269">
        <v>500</v>
      </c>
      <c r="D33" s="350" t="s">
        <v>131</v>
      </c>
      <c r="E33" s="277"/>
      <c r="F33" s="223"/>
    </row>
    <row r="34" spans="1:6">
      <c r="A34" s="279" t="s">
        <v>193</v>
      </c>
      <c r="B34" s="279" t="s">
        <v>198</v>
      </c>
      <c r="C34" s="269">
        <v>500</v>
      </c>
      <c r="D34" s="350" t="s">
        <v>131</v>
      </c>
      <c r="E34" s="277"/>
      <c r="F34" s="223"/>
    </row>
    <row r="35" spans="1:6">
      <c r="A35" s="358" t="s">
        <v>193</v>
      </c>
      <c r="B35" s="359" t="s">
        <v>199</v>
      </c>
      <c r="C35" s="314">
        <v>3150</v>
      </c>
      <c r="D35" s="315"/>
      <c r="E35" s="360" t="s">
        <v>193</v>
      </c>
      <c r="F35" s="61"/>
    </row>
    <row r="36" spans="1:6">
      <c r="A36" s="269" t="s">
        <v>200</v>
      </c>
      <c r="B36" s="269" t="s">
        <v>72</v>
      </c>
      <c r="C36" s="269">
        <v>500</v>
      </c>
      <c r="D36" s="275" t="s">
        <v>153</v>
      </c>
      <c r="E36" s="277">
        <v>350816950498829</v>
      </c>
      <c r="F36" s="223"/>
    </row>
    <row r="37" spans="1:6">
      <c r="A37" s="269" t="s">
        <v>200</v>
      </c>
      <c r="B37" s="269" t="s">
        <v>71</v>
      </c>
      <c r="C37" s="269">
        <v>500</v>
      </c>
      <c r="D37" s="275" t="s">
        <v>153</v>
      </c>
      <c r="E37" s="277">
        <v>351908991157537</v>
      </c>
      <c r="F37" s="61"/>
    </row>
    <row r="38" spans="1:6">
      <c r="A38" s="269" t="s">
        <v>200</v>
      </c>
      <c r="B38" s="269" t="s">
        <v>139</v>
      </c>
      <c r="C38" s="269">
        <v>500</v>
      </c>
      <c r="D38" s="275" t="s">
        <v>153</v>
      </c>
      <c r="E38" s="277">
        <v>351908991252759</v>
      </c>
      <c r="F38" s="223"/>
    </row>
    <row r="39" spans="1:6">
      <c r="A39" s="269" t="s">
        <v>200</v>
      </c>
      <c r="B39" s="269" t="s">
        <v>139</v>
      </c>
      <c r="C39" s="269">
        <v>1000</v>
      </c>
      <c r="D39" s="275" t="s">
        <v>157</v>
      </c>
      <c r="E39" s="277">
        <v>357567590426752</v>
      </c>
      <c r="F39" s="223"/>
    </row>
    <row r="40" spans="1:6">
      <c r="A40" s="269" t="s">
        <v>200</v>
      </c>
      <c r="B40" s="269" t="s">
        <v>202</v>
      </c>
      <c r="C40" s="269">
        <v>500</v>
      </c>
      <c r="D40" s="275" t="s">
        <v>131</v>
      </c>
      <c r="E40" s="277">
        <v>354551894959083</v>
      </c>
      <c r="F40" s="223"/>
    </row>
    <row r="41" spans="1:6">
      <c r="A41" s="269" t="s">
        <v>204</v>
      </c>
      <c r="B41" s="269" t="s">
        <v>202</v>
      </c>
      <c r="C41" s="269">
        <v>2000</v>
      </c>
      <c r="D41" s="275" t="s">
        <v>130</v>
      </c>
      <c r="E41" s="277">
        <v>357484290940506</v>
      </c>
      <c r="F41" s="223"/>
    </row>
    <row r="42" spans="1:6">
      <c r="A42" s="269" t="s">
        <v>204</v>
      </c>
      <c r="B42" s="269" t="s">
        <v>134</v>
      </c>
      <c r="C42" s="269">
        <v>500</v>
      </c>
      <c r="D42" s="350" t="s">
        <v>131</v>
      </c>
      <c r="E42" s="277">
        <v>354551894433683</v>
      </c>
      <c r="F42" s="223"/>
    </row>
    <row r="43" spans="1:6">
      <c r="A43" s="269" t="s">
        <v>204</v>
      </c>
      <c r="B43" s="269" t="s">
        <v>205</v>
      </c>
      <c r="C43" s="269">
        <v>500</v>
      </c>
      <c r="D43" s="275" t="s">
        <v>131</v>
      </c>
      <c r="E43" s="277">
        <v>354551894983653</v>
      </c>
      <c r="F43" s="337"/>
    </row>
    <row r="44" spans="1:6">
      <c r="A44" s="269" t="s">
        <v>204</v>
      </c>
      <c r="B44" s="269" t="s">
        <v>205</v>
      </c>
      <c r="C44" s="269">
        <v>1000</v>
      </c>
      <c r="D44" s="275" t="s">
        <v>157</v>
      </c>
      <c r="E44" s="277">
        <v>357567591293391</v>
      </c>
      <c r="F44" s="337"/>
    </row>
    <row r="45" spans="1:6">
      <c r="A45" s="269" t="s">
        <v>204</v>
      </c>
      <c r="B45" s="269" t="s">
        <v>185</v>
      </c>
      <c r="C45" s="269">
        <v>1000</v>
      </c>
      <c r="D45" s="275" t="s">
        <v>157</v>
      </c>
      <c r="E45" s="277">
        <v>357567591123176</v>
      </c>
      <c r="F45" s="337"/>
    </row>
    <row r="46" spans="1:6">
      <c r="A46" s="269" t="s">
        <v>207</v>
      </c>
      <c r="B46" s="269" t="s">
        <v>212</v>
      </c>
      <c r="C46" s="269">
        <v>4500</v>
      </c>
      <c r="D46" s="275"/>
      <c r="E46" s="277"/>
      <c r="F46" s="337"/>
    </row>
    <row r="47" spans="1:6">
      <c r="A47" s="269" t="s">
        <v>207</v>
      </c>
      <c r="B47" s="269" t="s">
        <v>78</v>
      </c>
      <c r="C47" s="269">
        <v>500</v>
      </c>
      <c r="D47" s="275" t="s">
        <v>153</v>
      </c>
      <c r="E47" s="277">
        <v>351908990957747</v>
      </c>
      <c r="F47" s="337"/>
    </row>
    <row r="48" spans="1:6">
      <c r="A48" s="269" t="s">
        <v>211</v>
      </c>
      <c r="B48" s="269" t="s">
        <v>212</v>
      </c>
      <c r="C48" s="269">
        <v>2000</v>
      </c>
      <c r="D48" s="275"/>
      <c r="E48" s="277"/>
      <c r="F48" s="337"/>
    </row>
    <row r="49" spans="1:6">
      <c r="A49" s="269" t="s">
        <v>213</v>
      </c>
      <c r="B49" s="269" t="s">
        <v>214</v>
      </c>
      <c r="C49" s="269">
        <v>12000</v>
      </c>
      <c r="D49" s="275"/>
      <c r="E49" s="277"/>
      <c r="F49" s="337"/>
    </row>
    <row r="50" spans="1:6">
      <c r="A50" s="358" t="s">
        <v>213</v>
      </c>
      <c r="B50" s="359" t="s">
        <v>199</v>
      </c>
      <c r="C50" s="314">
        <v>1500</v>
      </c>
      <c r="D50" s="315"/>
      <c r="E50" s="360" t="s">
        <v>213</v>
      </c>
      <c r="F50" s="337"/>
    </row>
    <row r="51" spans="1:6">
      <c r="A51" s="269" t="s">
        <v>215</v>
      </c>
      <c r="B51" s="269" t="s">
        <v>219</v>
      </c>
      <c r="C51" s="269">
        <v>3700</v>
      </c>
      <c r="D51" s="275"/>
      <c r="E51" s="277" t="s">
        <v>215</v>
      </c>
      <c r="F51" s="337"/>
    </row>
    <row r="52" spans="1:6">
      <c r="A52" s="279" t="s">
        <v>222</v>
      </c>
      <c r="B52" s="269" t="s">
        <v>219</v>
      </c>
      <c r="C52" s="269">
        <v>3000</v>
      </c>
      <c r="D52" s="275"/>
      <c r="E52" s="373" t="s">
        <v>222</v>
      </c>
      <c r="F52" s="337"/>
    </row>
    <row r="53" spans="1:6">
      <c r="A53" s="269" t="s">
        <v>227</v>
      </c>
      <c r="B53" s="269" t="s">
        <v>219</v>
      </c>
      <c r="C53" s="269">
        <v>2000</v>
      </c>
      <c r="D53" s="275"/>
      <c r="E53" s="277" t="s">
        <v>227</v>
      </c>
      <c r="F53" s="337"/>
    </row>
    <row r="54" spans="1:6">
      <c r="A54" s="358" t="s">
        <v>229</v>
      </c>
      <c r="B54" s="359" t="s">
        <v>230</v>
      </c>
      <c r="C54" s="314">
        <v>1125</v>
      </c>
      <c r="D54" s="315"/>
      <c r="E54" s="360" t="s">
        <v>229</v>
      </c>
      <c r="F54" s="337"/>
    </row>
    <row r="55" spans="1:6">
      <c r="A55" s="269" t="s">
        <v>229</v>
      </c>
      <c r="B55" s="269" t="s">
        <v>219</v>
      </c>
      <c r="C55" s="269">
        <v>3000</v>
      </c>
      <c r="D55" s="275"/>
      <c r="E55" s="277" t="s">
        <v>229</v>
      </c>
      <c r="F55" s="337"/>
    </row>
    <row r="56" spans="1:6">
      <c r="A56" s="269" t="s">
        <v>234</v>
      </c>
      <c r="B56" s="269" t="s">
        <v>219</v>
      </c>
      <c r="C56" s="269">
        <v>2700</v>
      </c>
      <c r="D56" s="275"/>
      <c r="E56" s="277" t="s">
        <v>234</v>
      </c>
      <c r="F56" s="337"/>
    </row>
    <row r="57" spans="1:6">
      <c r="A57" s="279" t="s">
        <v>236</v>
      </c>
      <c r="B57" s="279" t="s">
        <v>219</v>
      </c>
      <c r="C57" s="269">
        <v>3000</v>
      </c>
      <c r="D57" s="350"/>
      <c r="E57" s="277" t="s">
        <v>236</v>
      </c>
      <c r="F57" s="337"/>
    </row>
    <row r="58" spans="1:6">
      <c r="A58" s="279"/>
      <c r="B58" s="279"/>
      <c r="C58" s="269"/>
      <c r="D58" s="350"/>
      <c r="E58" s="277"/>
      <c r="F58" s="337"/>
    </row>
    <row r="59" spans="1:6">
      <c r="A59" s="279"/>
      <c r="B59" s="279"/>
      <c r="C59" s="269"/>
      <c r="D59" s="350"/>
      <c r="E59" s="277"/>
      <c r="F59" s="337"/>
    </row>
    <row r="60" spans="1:6">
      <c r="A60" s="279"/>
      <c r="B60" s="279"/>
      <c r="C60" s="269"/>
      <c r="D60" s="350"/>
      <c r="E60" s="277"/>
      <c r="F60" s="337"/>
    </row>
    <row r="61" spans="1:6">
      <c r="A61" s="279"/>
      <c r="B61" s="279"/>
      <c r="C61" s="269"/>
      <c r="D61" s="350"/>
      <c r="E61" s="277"/>
      <c r="F61" s="337"/>
    </row>
    <row r="62" spans="1:6">
      <c r="A62" s="269"/>
      <c r="B62" s="269"/>
      <c r="C62" s="269"/>
      <c r="D62" s="275"/>
      <c r="E62" s="277"/>
      <c r="F62" s="337"/>
    </row>
    <row r="63" spans="1:6">
      <c r="A63" s="269"/>
      <c r="B63" s="269"/>
      <c r="C63" s="269"/>
      <c r="D63" s="275"/>
      <c r="E63" s="277"/>
      <c r="F63" s="337"/>
    </row>
    <row r="64" spans="1:6">
      <c r="A64" s="269"/>
      <c r="B64" s="269"/>
      <c r="C64" s="269"/>
      <c r="D64" s="275"/>
      <c r="E64" s="277"/>
      <c r="F64" s="337"/>
    </row>
    <row r="65" spans="1:6">
      <c r="A65" s="269"/>
      <c r="B65" s="269"/>
      <c r="C65" s="269"/>
      <c r="D65" s="275"/>
      <c r="E65" s="277"/>
      <c r="F65" s="337"/>
    </row>
    <row r="66" spans="1:6">
      <c r="A66" s="269"/>
      <c r="B66" s="269"/>
      <c r="C66" s="269"/>
      <c r="D66" s="275"/>
      <c r="E66" s="277"/>
      <c r="F66" s="337"/>
    </row>
    <row r="67" spans="1:6">
      <c r="A67" s="269"/>
      <c r="B67" s="269"/>
      <c r="C67" s="269"/>
      <c r="D67" s="275"/>
      <c r="E67" s="277"/>
      <c r="F67" s="337"/>
    </row>
    <row r="68" spans="1:6">
      <c r="A68" s="269"/>
      <c r="B68" s="269"/>
      <c r="C68" s="269"/>
      <c r="D68" s="275"/>
      <c r="E68" s="277"/>
      <c r="F68" s="337"/>
    </row>
    <row r="69" spans="1:6">
      <c r="A69" s="269"/>
      <c r="B69" s="269"/>
      <c r="C69" s="269"/>
      <c r="D69" s="275"/>
      <c r="E69" s="277"/>
      <c r="F69" s="337"/>
    </row>
    <row r="70" spans="1:6">
      <c r="A70" s="269"/>
      <c r="B70" s="269"/>
      <c r="C70" s="269"/>
      <c r="D70" s="275"/>
      <c r="E70" s="277"/>
      <c r="F70" s="337"/>
    </row>
    <row r="71" spans="1:6">
      <c r="A71" s="269"/>
      <c r="B71" s="269"/>
      <c r="C71" s="269"/>
      <c r="D71" s="275"/>
      <c r="E71" s="277"/>
      <c r="F71" s="337"/>
    </row>
    <row r="72" spans="1:6">
      <c r="A72" s="269"/>
      <c r="B72" s="269"/>
      <c r="C72" s="269"/>
      <c r="D72" s="275"/>
      <c r="E72" s="277"/>
      <c r="F72" s="337"/>
    </row>
    <row r="73" spans="1:6">
      <c r="A73" s="269"/>
      <c r="B73" s="269"/>
      <c r="C73" s="269"/>
      <c r="D73" s="275"/>
      <c r="E73" s="277"/>
      <c r="F73" s="337"/>
    </row>
    <row r="74" spans="1:6">
      <c r="A74" s="269"/>
      <c r="B74" s="269"/>
      <c r="C74" s="269"/>
      <c r="D74" s="275"/>
      <c r="E74" s="277"/>
    </row>
    <row r="75" spans="1:6">
      <c r="A75" s="433" t="s">
        <v>82</v>
      </c>
      <c r="B75" s="434"/>
      <c r="C75" s="314">
        <f>SUM(C4:C74)</f>
        <v>83100</v>
      </c>
      <c r="D75" s="315"/>
      <c r="E75" s="314"/>
    </row>
  </sheetData>
  <mergeCells count="2">
    <mergeCell ref="A1:B1"/>
    <mergeCell ref="A75:B7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2022-05-23T18:44:24Z</dcterms:modified>
</cp:coreProperties>
</file>