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19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9" l="1"/>
  <c r="Q16" i="15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<sst xmlns="http://schemas.openxmlformats.org/spreadsheetml/2006/main" count="571" uniqueCount="303">
  <si>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</si>
  <si>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</si>
  <si>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</si>
  <si>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</si>
  <si>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</si>
  <si>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</si>
  <si>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</si>
  <si>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</si>
  <si>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</si>
  <si>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</si>
  <si>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</si>
  <si>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</si>
  <si>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</si>
  <si>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</si>
  <si>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</si>
  <si>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</si>
  <si>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</si>
  <si>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</si>
  <si>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</si>
  <si>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</si>
  <si>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</si>
  <si>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</si>
  <si>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</si>
  <si>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</si>
  <si>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</si>
  <si>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</si>
  <si>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</si>
  <si>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</si>
  <si>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</si>
  <si>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</si>
  <si>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</si>
  <si>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</si>
  <si>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</si>
  <si>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</si>
  <si>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</si>
  <si>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</si>
  <si>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</si>
  <si>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</si>
  <si>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</si>
  <si>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</si>
  <si>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</si>
  <si>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</si>
  <si>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</si>
  <si>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</si>
  <si>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</si>
  <si>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</si>
  <si>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</si>
  <si>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</si>
  <si>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</si>
  <si>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</si>
  <si>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</si>
  <si>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</si>
  <si>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</si>
  <si>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</si>
  <si>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</si>
  <si>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</si>
  <si>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</si>
  <si>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</si>
  <si>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</si>
  <si>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</si>
  <si>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</si>
  <si>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</si>
  <si>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</si>
  <si>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</si>
  <si>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</si>
  <si>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</si>
  <si>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</si>
  <si>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</si>
  <si>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</si>
  <si>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</si>
  <si>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</si>
  <si>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</si>
  <si>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</si>
  <si>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</si>
  <si>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</si>
  <si>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</si>
  <si>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</si>
  <si>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</si>
  <si>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</si>
  <si>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</si>
  <si>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</si>
  <si>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</si>
  <si>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</si>
  <si>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</si>
  <si>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</si>
  <si>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</si>
  <si>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</si>
  <si>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</si>
  <si>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</si>
  <si>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</si>
  <si>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</si>
  <si>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</si>
  <si>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</si>
  <si>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</si>
  <si>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</si>
  <si>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</si>
  <si>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</si>
  <si>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</si>
  <si>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</si>
  <si>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</si>
  <si>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</si>
  <si>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</si>
  <si>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</si>
  <si>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</si>
  <si>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</si>
  <si>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</si>
  <si>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</si>
  <si>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</si>
  <si>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</si>
  <si>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</si>
  <si>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</si>
  <si>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</si>
  <si>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</si>
  <si>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</si>
  <si>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</si>
  <si>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</si>
  <si>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</si>
  <si>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</si>
  <si>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</si>
  <si>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</si>
  <si>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</si>
  <si>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</si>
  <si>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</si>
  <si>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</si>
  <si>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</si>
  <si>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</si>
  <si>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</si>
  <si>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</si>
  <si>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</si>
  <si>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</si>
  <si>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</si>
  <si>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</si>
  <si>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</si>
  <si>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</si>
  <si>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</si>
  <si>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</si>
  <si>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</si>
  <si>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</si>
  <si>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</si>
  <si>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</si>
  <si>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</si>
  <si>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</si>
  <si>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</si>
  <si>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</si>
  <si>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</si>
  <si>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</si>
  <si>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</si>
  <si>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</si>
  <si>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</si>
  <si>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</si>
  <si>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</si>
  <si>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</si>
  <si>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</si>
  <si>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</si>
  <si>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</si>
  <si>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</si>
  <si>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</si>
  <si>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</si>
  <si>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</si>
  <si>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</si>
  <si>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</si>
  <si>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</si>
  <si>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</si>
  <si>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</si>
  <si>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</si>
  <si>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</si>
  <si>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</si>
  <si>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</si>
  <si>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</si>
  <si>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</si>
  <si>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</si>
  <si>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</si>
  <si>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</si>
  <si>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</si>
  <si>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</si>
  <si>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</si>
  <si>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</si>
  <si>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</si>
  <si>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</si>
  <si>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</si>
  <si>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</si>
  <si>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</si>
  <si>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</si>
  <si>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</si>
  <si>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</si>
  <si>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</si>
  <si>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</si>
  <si>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</si>
  <si>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</si>
  <si>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</si>
  <si>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</si>
  <si>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</si>
  <si>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</si>
  <si>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</si>
  <si>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</si>
  <si>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</si>
  <si>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</si>
  <si>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</si>
  <si>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</si>
  <si>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</si>
  <si>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</si>
  <si>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</si>
  <si>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</si>
  <si>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</si>
  <si>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</si>
  <si>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</si>
  <si>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</si>
  <si>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</si>
  <si>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</si>
  <si>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</si>
  <si>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</si>
  <si>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</si>
  <si>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</si>
  <si>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</si>
  <si>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</si>
  <si>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</si>
  <si>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</si>
  <si>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</si>
  <si>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</si>
  <si>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</si>
  <si>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</si>
  <si>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</si>
  <si>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</si>
  <si>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</si>
  <si>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</si>
  <si>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</si>
  <si>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</si>
  <si>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</si>
  <si>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</si>
  <si>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</si>
  <si>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</si>
  <si>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</si>
  <si>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</si>
  <si>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</si>
  <si>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</si>
  <si>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</si>
  <si>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</si>
  <si>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</si>
  <si>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</si>
  <si>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</si>
  <si>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</si>
  <si>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</si>
  <si>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</si>
  <si>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</si>
  <si>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</si>
  <si>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</si>
  <si>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</si>
  <si>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</si>
  <si>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</si>
  <si>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</si>
  <si>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</si>
  <si>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</si>
  <si>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</si>
  <si>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</si>
  <si>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</si>
  <si>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</si>
  <si>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</si>
  <si>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</si>
  <si>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</si>
  <si>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</si>
  <si>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</si>
  <si>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</si>
  <si>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</si>
  <si>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</si>
  <si>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</si>
  <si>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</si>
  <si>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</si>
  <si>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</si>
  <si>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</si>
  <si>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</si>
  <si>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</si>
  <si>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</si>
  <si>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</si>
  <si>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</si>
  <si>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</si>
  <si>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</si>
  <si>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</si>
  <si>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</si>
  <si>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</si>
  <si>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</si>
  <si>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</si>
  <si>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</si>
  <si>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</si>
  <si>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</si>
  <si>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</si>
  <si>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</si>
  <si>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</si>
  <si>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</si>
  <si>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</si>
  <si>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</si>
  <si>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</si>
  <si>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</si>
  <si>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</si>
  <si>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</si>
  <si>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</si>
  <si>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</si>
  <si>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</si>
  <si>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</si>
  <si>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</si>
  <si>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</si>
  <si>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</si>
  <si>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Date:19.09.2022</t>
  </si>
  <si>
    <t>Bariola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</si>
</sst>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7"/>
      <c r="B1" s="417"/>
      <c r="C1" s="417"/>
      <c r="D1" s="417"/>
      <c r="E1" s="417"/>
      <c r="F1" s="417"/>
    </row>
    <row r="2" spans="1:8" ht="20.25">
      <c r="A2" s="418"/>
      <c r="B2" s="415" t="s">
        <v>14</v>
      </c>
      <c r="C2" s="415"/>
      <c r="D2" s="415"/>
      <c r="E2" s="415"/>
    </row>
    <row r="3" spans="1:8" ht="16.5" customHeight="1">
      <c r="A3" s="418"/>
      <c r="B3" s="416" t="s">
        <v>42</v>
      </c>
      <c r="C3" s="416"/>
      <c r="D3" s="416"/>
      <c r="E3" s="416"/>
    </row>
    <row r="4" spans="1:8" ht="15.75" customHeight="1">
      <c r="A4" s="418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8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8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8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8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8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8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1" sqref="G21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7"/>
      <c r="B1" s="417"/>
      <c r="C1" s="417"/>
      <c r="D1" s="417"/>
      <c r="E1" s="417"/>
      <c r="F1" s="417"/>
    </row>
    <row r="2" spans="1:9" ht="20.25">
      <c r="A2" s="418"/>
      <c r="B2" s="415" t="s">
        <v>14</v>
      </c>
      <c r="C2" s="415"/>
      <c r="D2" s="415"/>
      <c r="E2" s="415"/>
    </row>
    <row r="3" spans="1:9" ht="16.5" customHeight="1">
      <c r="A3" s="418"/>
      <c r="B3" s="416" t="s">
        <v>246</v>
      </c>
      <c r="C3" s="416"/>
      <c r="D3" s="416"/>
      <c r="E3" s="416"/>
    </row>
    <row r="4" spans="1:9" ht="15.75" customHeight="1">
      <c r="A4" s="418"/>
      <c r="B4" s="22" t="s">
        <v>0</v>
      </c>
      <c r="C4" s="22" t="s">
        <v>8</v>
      </c>
      <c r="D4" s="22" t="s">
        <v>2</v>
      </c>
      <c r="E4" s="23" t="s">
        <v>1</v>
      </c>
      <c r="F4" s="228" t="s">
        <v>9</v>
      </c>
    </row>
    <row r="5" spans="1:9">
      <c r="A5" s="418"/>
      <c r="B5" s="24" t="s">
        <v>3</v>
      </c>
      <c r="C5" s="218">
        <v>0</v>
      </c>
      <c r="D5" s="218">
        <v>0</v>
      </c>
      <c r="E5" s="219">
        <f>C5-D5</f>
        <v>0</v>
      </c>
      <c r="F5" s="18"/>
      <c r="G5" s="2"/>
    </row>
    <row r="6" spans="1:9">
      <c r="A6" s="418"/>
      <c r="B6" s="26" t="s">
        <v>245</v>
      </c>
      <c r="C6" s="218">
        <v>250000</v>
      </c>
      <c r="D6" s="218">
        <v>250000</v>
      </c>
      <c r="E6" s="219">
        <f t="shared" ref="E6:E69" si="0">E5+C6-D6</f>
        <v>0</v>
      </c>
      <c r="F6" s="18"/>
      <c r="G6" s="19"/>
    </row>
    <row r="7" spans="1:9">
      <c r="A7" s="418"/>
      <c r="B7" s="26" t="s">
        <v>252</v>
      </c>
      <c r="C7" s="218">
        <v>0</v>
      </c>
      <c r="D7" s="218">
        <v>0</v>
      </c>
      <c r="E7" s="219">
        <f t="shared" si="0"/>
        <v>0</v>
      </c>
      <c r="F7" s="2"/>
      <c r="G7" s="2"/>
      <c r="H7" s="21"/>
      <c r="I7" s="21"/>
    </row>
    <row r="8" spans="1:9">
      <c r="A8" s="418"/>
      <c r="B8" s="26" t="s">
        <v>254</v>
      </c>
      <c r="C8" s="218">
        <v>0</v>
      </c>
      <c r="D8" s="218">
        <v>0</v>
      </c>
      <c r="E8" s="219">
        <f>E7+C8-D8</f>
        <v>0</v>
      </c>
      <c r="F8" s="2"/>
      <c r="G8" s="2"/>
      <c r="H8" s="21"/>
      <c r="I8" s="21"/>
    </row>
    <row r="9" spans="1:9">
      <c r="A9" s="418"/>
      <c r="B9" s="26" t="s">
        <v>258</v>
      </c>
      <c r="C9" s="218">
        <v>0</v>
      </c>
      <c r="D9" s="218">
        <v>0</v>
      </c>
      <c r="E9" s="219">
        <f t="shared" si="0"/>
        <v>0</v>
      </c>
      <c r="F9" s="2"/>
      <c r="G9" s="2"/>
      <c r="H9" s="21"/>
      <c r="I9" s="21"/>
    </row>
    <row r="10" spans="1:9">
      <c r="A10" s="418"/>
      <c r="B10" s="26" t="s">
        <v>261</v>
      </c>
      <c r="C10" s="220">
        <v>0</v>
      </c>
      <c r="D10" s="220">
        <v>0</v>
      </c>
      <c r="E10" s="219">
        <f t="shared" si="0"/>
        <v>0</v>
      </c>
      <c r="F10" s="2"/>
      <c r="G10" s="2"/>
      <c r="H10" s="21"/>
      <c r="I10" s="21"/>
    </row>
    <row r="11" spans="1:9">
      <c r="A11" s="418"/>
      <c r="B11" s="26" t="s">
        <v>267</v>
      </c>
      <c r="C11" s="218">
        <v>0</v>
      </c>
      <c r="D11" s="218">
        <v>0</v>
      </c>
      <c r="E11" s="219">
        <f t="shared" si="0"/>
        <v>0</v>
      </c>
      <c r="F11" s="2"/>
      <c r="G11" s="2"/>
      <c r="H11" s="21"/>
      <c r="I11" s="21"/>
    </row>
    <row r="12" spans="1:9">
      <c r="A12" s="418"/>
      <c r="B12" s="26" t="s">
        <v>269</v>
      </c>
      <c r="C12" s="218">
        <v>100000</v>
      </c>
      <c r="D12" s="218">
        <v>100000</v>
      </c>
      <c r="E12" s="219">
        <f t="shared" si="0"/>
        <v>0</v>
      </c>
      <c r="F12" s="29"/>
      <c r="G12" s="2"/>
      <c r="H12" s="21"/>
      <c r="I12" s="21"/>
    </row>
    <row r="13" spans="1:9">
      <c r="A13" s="418"/>
      <c r="B13" s="26" t="s">
        <v>270</v>
      </c>
      <c r="C13" s="218">
        <v>0</v>
      </c>
      <c r="D13" s="218">
        <v>0</v>
      </c>
      <c r="E13" s="219">
        <f t="shared" si="0"/>
        <v>0</v>
      </c>
      <c r="F13" s="29"/>
      <c r="G13" s="30"/>
      <c r="H13" s="21"/>
      <c r="I13" s="21"/>
    </row>
    <row r="14" spans="1:9">
      <c r="A14" s="418"/>
      <c r="B14" s="26" t="s">
        <v>273</v>
      </c>
      <c r="C14" s="218">
        <v>300000</v>
      </c>
      <c r="D14" s="218">
        <v>300000</v>
      </c>
      <c r="E14" s="219">
        <f t="shared" si="0"/>
        <v>0</v>
      </c>
      <c r="F14" s="29"/>
      <c r="G14" s="2"/>
      <c r="H14" s="21"/>
      <c r="I14" s="21"/>
    </row>
    <row r="15" spans="1:9">
      <c r="A15" s="418"/>
      <c r="B15" s="26" t="s">
        <v>274</v>
      </c>
      <c r="C15" s="218">
        <v>300000</v>
      </c>
      <c r="D15" s="218">
        <v>300000</v>
      </c>
      <c r="E15" s="219">
        <f t="shared" si="0"/>
        <v>0</v>
      </c>
      <c r="F15" s="2"/>
      <c r="G15" s="11"/>
      <c r="H15" s="21"/>
      <c r="I15" s="21"/>
    </row>
    <row r="16" spans="1:9">
      <c r="A16" s="418"/>
      <c r="B16" s="26" t="s">
        <v>278</v>
      </c>
      <c r="C16" s="218">
        <v>0</v>
      </c>
      <c r="D16" s="218">
        <v>0</v>
      </c>
      <c r="E16" s="219">
        <f t="shared" si="0"/>
        <v>0</v>
      </c>
      <c r="F16" s="20"/>
      <c r="G16" s="2"/>
      <c r="H16" s="21"/>
      <c r="I16" s="21"/>
    </row>
    <row r="17" spans="1:9">
      <c r="A17" s="418"/>
      <c r="B17" s="26" t="s">
        <v>294</v>
      </c>
      <c r="C17" s="218">
        <v>0</v>
      </c>
      <c r="D17" s="218">
        <v>0</v>
      </c>
      <c r="E17" s="219">
        <f t="shared" si="0"/>
        <v>0</v>
      </c>
      <c r="F17" s="29"/>
      <c r="G17" s="2"/>
      <c r="H17" s="21"/>
      <c r="I17" s="21"/>
    </row>
    <row r="18" spans="1:9">
      <c r="A18" s="418"/>
      <c r="B18" s="26" t="s">
        <v>297</v>
      </c>
      <c r="C18" s="218">
        <v>0</v>
      </c>
      <c r="D18" s="218">
        <v>0</v>
      </c>
      <c r="E18" s="219">
        <f>E17+C18-D18</f>
        <v>0</v>
      </c>
      <c r="F18" s="29"/>
      <c r="G18" s="2"/>
      <c r="H18" s="21"/>
      <c r="I18" s="21"/>
    </row>
    <row r="19" spans="1:9" ht="12.75" customHeight="1">
      <c r="A19" s="418"/>
      <c r="B19" s="26" t="s">
        <v>298</v>
      </c>
      <c r="C19" s="218">
        <v>0</v>
      </c>
      <c r="D19" s="220">
        <v>0</v>
      </c>
      <c r="E19" s="219">
        <f t="shared" si="0"/>
        <v>0</v>
      </c>
      <c r="F19" s="29"/>
      <c r="G19" s="2"/>
      <c r="H19" s="21"/>
      <c r="I19" s="21"/>
    </row>
    <row r="20" spans="1:9">
      <c r="A20" s="418"/>
      <c r="B20" s="26" t="s">
        <v>299</v>
      </c>
      <c r="C20" s="218">
        <v>300000</v>
      </c>
      <c r="D20" s="218">
        <v>300000</v>
      </c>
      <c r="E20" s="219">
        <f t="shared" si="0"/>
        <v>0</v>
      </c>
      <c r="F20" s="29"/>
      <c r="G20" s="2"/>
      <c r="H20" s="21"/>
      <c r="I20" s="21"/>
    </row>
    <row r="21" spans="1:9">
      <c r="A21" s="418"/>
      <c r="B21" s="26" t="s">
        <v>300</v>
      </c>
      <c r="C21" s="218">
        <v>0</v>
      </c>
      <c r="D21" s="218">
        <v>0</v>
      </c>
      <c r="E21" s="219">
        <f>E20+C21-D21</f>
        <v>0</v>
      </c>
      <c r="F21" s="2"/>
      <c r="G21" s="2"/>
      <c r="H21" s="21"/>
      <c r="I21" s="21"/>
    </row>
    <row r="22" spans="1:9">
      <c r="A22" s="418"/>
      <c r="B22" s="26"/>
      <c r="C22" s="218"/>
      <c r="D22" s="220"/>
      <c r="E22" s="219">
        <f t="shared" si="0"/>
        <v>0</v>
      </c>
      <c r="F22" s="29"/>
      <c r="G22" s="2"/>
      <c r="H22" s="21"/>
      <c r="I22" s="21"/>
    </row>
    <row r="23" spans="1:9">
      <c r="A23" s="418"/>
      <c r="B23" s="26"/>
      <c r="C23" s="218"/>
      <c r="D23" s="218"/>
      <c r="E23" s="219">
        <f>E22+C23-D23</f>
        <v>0</v>
      </c>
      <c r="F23" s="2"/>
      <c r="G23" s="2"/>
      <c r="H23" s="21"/>
      <c r="I23" s="21"/>
    </row>
    <row r="24" spans="1:9">
      <c r="A24" s="418"/>
      <c r="B24" s="26"/>
      <c r="C24" s="218"/>
      <c r="D24" s="220"/>
      <c r="E24" s="219">
        <f t="shared" si="0"/>
        <v>0</v>
      </c>
      <c r="F24" s="29"/>
      <c r="G24" s="2"/>
      <c r="H24" s="21"/>
      <c r="I24" s="21"/>
    </row>
    <row r="25" spans="1:9">
      <c r="A25" s="418"/>
      <c r="B25" s="26"/>
      <c r="C25" s="218"/>
      <c r="D25" s="218"/>
      <c r="E25" s="219">
        <f t="shared" si="0"/>
        <v>0</v>
      </c>
      <c r="F25" s="2"/>
      <c r="G25" s="2"/>
      <c r="H25" s="21"/>
      <c r="I25" s="21"/>
    </row>
    <row r="26" spans="1:9">
      <c r="A26" s="418"/>
      <c r="B26" s="26"/>
      <c r="C26" s="218"/>
      <c r="D26" s="218"/>
      <c r="E26" s="219">
        <f t="shared" si="0"/>
        <v>0</v>
      </c>
      <c r="F26" s="2"/>
      <c r="G26" s="2"/>
      <c r="H26" s="21"/>
      <c r="I26" s="21"/>
    </row>
    <row r="27" spans="1:9">
      <c r="A27" s="418"/>
      <c r="B27" s="26"/>
      <c r="C27" s="218"/>
      <c r="D27" s="218"/>
      <c r="E27" s="219">
        <f t="shared" si="0"/>
        <v>0</v>
      </c>
      <c r="F27" s="2"/>
      <c r="G27" s="238"/>
      <c r="H27" s="21"/>
      <c r="I27" s="21"/>
    </row>
    <row r="28" spans="1:9">
      <c r="A28" s="418"/>
      <c r="B28" s="26"/>
      <c r="C28" s="218"/>
      <c r="D28" s="220"/>
      <c r="E28" s="219">
        <f>E27+C28-D28</f>
        <v>0</v>
      </c>
      <c r="F28" s="29"/>
      <c r="G28" s="21"/>
      <c r="H28" s="21"/>
      <c r="I28" s="21"/>
    </row>
    <row r="29" spans="1:9">
      <c r="A29" s="418"/>
      <c r="B29" s="26"/>
      <c r="C29" s="218"/>
      <c r="D29" s="218"/>
      <c r="E29" s="219">
        <f t="shared" si="0"/>
        <v>0</v>
      </c>
      <c r="F29" s="419"/>
      <c r="G29" s="420"/>
      <c r="H29" s="21"/>
      <c r="I29" s="21"/>
    </row>
    <row r="30" spans="1:9">
      <c r="A30" s="418"/>
      <c r="B30" s="26"/>
      <c r="C30" s="218"/>
      <c r="D30" s="218"/>
      <c r="E30" s="219">
        <f t="shared" si="0"/>
        <v>0</v>
      </c>
      <c r="F30" s="2"/>
      <c r="G30" s="21"/>
      <c r="H30" s="21"/>
      <c r="I30" s="21"/>
    </row>
    <row r="31" spans="1:9">
      <c r="A31" s="418"/>
      <c r="B31" s="26"/>
      <c r="C31" s="218"/>
      <c r="D31" s="218"/>
      <c r="E31" s="219">
        <f t="shared" si="0"/>
        <v>0</v>
      </c>
      <c r="F31" s="2"/>
      <c r="G31" s="21"/>
      <c r="H31" s="21"/>
      <c r="I31" s="21"/>
    </row>
    <row r="32" spans="1:9">
      <c r="A32" s="418"/>
      <c r="B32" s="26"/>
      <c r="C32" s="218"/>
      <c r="D32" s="218"/>
      <c r="E32" s="219">
        <f>E31+C32-D32</f>
        <v>0</v>
      </c>
      <c r="F32" s="2"/>
      <c r="G32" s="21"/>
      <c r="H32" s="21"/>
      <c r="I32" s="21"/>
    </row>
    <row r="33" spans="1:9">
      <c r="A33" s="418"/>
      <c r="B33" s="26"/>
      <c r="C33" s="218"/>
      <c r="D33" s="220"/>
      <c r="E33" s="219">
        <f t="shared" si="0"/>
        <v>0</v>
      </c>
      <c r="F33" s="11"/>
      <c r="G33" s="21"/>
      <c r="H33" s="21"/>
      <c r="I33" s="21"/>
    </row>
    <row r="34" spans="1:9">
      <c r="A34" s="418"/>
      <c r="B34" s="26"/>
      <c r="C34" s="218"/>
      <c r="D34" s="218"/>
      <c r="E34" s="219">
        <f t="shared" si="0"/>
        <v>0</v>
      </c>
      <c r="F34" s="2"/>
      <c r="G34" s="21"/>
      <c r="H34" s="21"/>
      <c r="I34" s="21"/>
    </row>
    <row r="35" spans="1:9">
      <c r="A35" s="418"/>
      <c r="B35" s="26"/>
      <c r="C35" s="218"/>
      <c r="D35" s="218"/>
      <c r="E35" s="219">
        <f t="shared" si="0"/>
        <v>0</v>
      </c>
      <c r="F35" s="2"/>
      <c r="G35" s="21"/>
      <c r="H35" s="21"/>
      <c r="I35" s="21"/>
    </row>
    <row r="36" spans="1:9">
      <c r="A36" s="418"/>
      <c r="B36" s="26"/>
      <c r="C36" s="218"/>
      <c r="D36" s="218"/>
      <c r="E36" s="219">
        <f t="shared" si="0"/>
        <v>0</v>
      </c>
      <c r="F36" s="2"/>
      <c r="G36" s="21"/>
      <c r="H36" s="21"/>
      <c r="I36" s="21"/>
    </row>
    <row r="37" spans="1:9">
      <c r="A37" s="418"/>
      <c r="B37" s="26"/>
      <c r="C37" s="218"/>
      <c r="D37" s="218"/>
      <c r="E37" s="219">
        <f t="shared" si="0"/>
        <v>0</v>
      </c>
      <c r="F37" s="2"/>
      <c r="G37" s="21"/>
      <c r="H37" s="21"/>
      <c r="I37" s="21"/>
    </row>
    <row r="38" spans="1:9">
      <c r="A38" s="418"/>
      <c r="B38" s="26"/>
      <c r="C38" s="218"/>
      <c r="D38" s="218"/>
      <c r="E38" s="219">
        <f t="shared" si="0"/>
        <v>0</v>
      </c>
      <c r="F38" s="2"/>
      <c r="G38" s="21"/>
      <c r="H38" s="21"/>
      <c r="I38" s="21"/>
    </row>
    <row r="39" spans="1:9">
      <c r="A39" s="418"/>
      <c r="B39" s="26"/>
      <c r="C39" s="218"/>
      <c r="D39" s="218"/>
      <c r="E39" s="219">
        <f t="shared" si="0"/>
        <v>0</v>
      </c>
      <c r="F39" s="2"/>
      <c r="G39" s="21"/>
      <c r="H39" s="21"/>
      <c r="I39" s="21"/>
    </row>
    <row r="40" spans="1:9">
      <c r="A40" s="418"/>
      <c r="B40" s="26"/>
      <c r="C40" s="218"/>
      <c r="D40" s="218"/>
      <c r="E40" s="219">
        <f t="shared" si="0"/>
        <v>0</v>
      </c>
      <c r="F40" s="2"/>
      <c r="G40" s="21"/>
      <c r="H40" s="21"/>
      <c r="I40" s="21"/>
    </row>
    <row r="41" spans="1:9">
      <c r="A41" s="418"/>
      <c r="B41" s="26"/>
      <c r="C41" s="218"/>
      <c r="D41" s="218"/>
      <c r="E41" s="219">
        <f t="shared" si="0"/>
        <v>0</v>
      </c>
      <c r="F41" s="2"/>
      <c r="G41" s="21"/>
      <c r="H41" s="21"/>
      <c r="I41" s="21"/>
    </row>
    <row r="42" spans="1:9">
      <c r="A42" s="418"/>
      <c r="B42" s="26"/>
      <c r="C42" s="218"/>
      <c r="D42" s="218"/>
      <c r="E42" s="219">
        <f t="shared" si="0"/>
        <v>0</v>
      </c>
      <c r="F42" s="2"/>
      <c r="G42" s="21"/>
      <c r="H42" s="21"/>
      <c r="I42" s="21"/>
    </row>
    <row r="43" spans="1:9">
      <c r="A43" s="418"/>
      <c r="B43" s="26"/>
      <c r="C43" s="218"/>
      <c r="D43" s="218"/>
      <c r="E43" s="219">
        <f t="shared" si="0"/>
        <v>0</v>
      </c>
      <c r="F43" s="2"/>
      <c r="G43" s="21"/>
      <c r="H43" s="21"/>
      <c r="I43" s="21"/>
    </row>
    <row r="44" spans="1:9">
      <c r="A44" s="418"/>
      <c r="B44" s="26"/>
      <c r="C44" s="218"/>
      <c r="D44" s="218"/>
      <c r="E44" s="219">
        <f t="shared" si="0"/>
        <v>0</v>
      </c>
      <c r="F44" s="2"/>
      <c r="G44" s="21"/>
      <c r="H44" s="21"/>
      <c r="I44" s="21"/>
    </row>
    <row r="45" spans="1:9">
      <c r="A45" s="418"/>
      <c r="B45" s="26"/>
      <c r="C45" s="218"/>
      <c r="D45" s="218"/>
      <c r="E45" s="219">
        <f t="shared" si="0"/>
        <v>0</v>
      </c>
      <c r="F45" s="2"/>
      <c r="G45" s="21"/>
      <c r="H45" s="21"/>
      <c r="I45" s="21"/>
    </row>
    <row r="46" spans="1:9">
      <c r="A46" s="418"/>
      <c r="B46" s="26"/>
      <c r="C46" s="218"/>
      <c r="D46" s="218"/>
      <c r="E46" s="219">
        <f t="shared" si="0"/>
        <v>0</v>
      </c>
      <c r="F46" s="2"/>
      <c r="G46" s="21"/>
      <c r="H46" s="21"/>
      <c r="I46" s="21"/>
    </row>
    <row r="47" spans="1:9">
      <c r="A47" s="418"/>
      <c r="B47" s="26"/>
      <c r="C47" s="218"/>
      <c r="D47" s="218"/>
      <c r="E47" s="219">
        <f t="shared" si="0"/>
        <v>0</v>
      </c>
      <c r="F47" s="2"/>
      <c r="G47" s="21"/>
      <c r="H47" s="21"/>
      <c r="I47" s="21"/>
    </row>
    <row r="48" spans="1:9">
      <c r="A48" s="418"/>
      <c r="B48" s="26"/>
      <c r="C48" s="218"/>
      <c r="D48" s="218"/>
      <c r="E48" s="219">
        <f t="shared" si="0"/>
        <v>0</v>
      </c>
      <c r="F48" s="2"/>
      <c r="G48" s="21"/>
      <c r="H48" s="21"/>
      <c r="I48" s="21"/>
    </row>
    <row r="49" spans="1:9">
      <c r="A49" s="418"/>
      <c r="B49" s="26"/>
      <c r="C49" s="218"/>
      <c r="D49" s="218"/>
      <c r="E49" s="219">
        <f t="shared" si="0"/>
        <v>0</v>
      </c>
      <c r="F49" s="2"/>
      <c r="G49" s="21"/>
      <c r="H49" s="21"/>
      <c r="I49" s="21"/>
    </row>
    <row r="50" spans="1:9">
      <c r="A50" s="418"/>
      <c r="B50" s="26"/>
      <c r="C50" s="218"/>
      <c r="D50" s="218"/>
      <c r="E50" s="219">
        <f t="shared" si="0"/>
        <v>0</v>
      </c>
      <c r="F50" s="2"/>
      <c r="G50" s="21"/>
      <c r="H50" s="21"/>
      <c r="I50" s="21"/>
    </row>
    <row r="51" spans="1:9">
      <c r="A51" s="418"/>
      <c r="B51" s="26"/>
      <c r="C51" s="218"/>
      <c r="D51" s="218"/>
      <c r="E51" s="219">
        <f t="shared" si="0"/>
        <v>0</v>
      </c>
      <c r="F51" s="2"/>
      <c r="G51" s="21"/>
      <c r="H51" s="21"/>
      <c r="I51" s="21"/>
    </row>
    <row r="52" spans="1:9">
      <c r="A52" s="418"/>
      <c r="B52" s="26"/>
      <c r="C52" s="218"/>
      <c r="D52" s="218"/>
      <c r="E52" s="219">
        <f t="shared" si="0"/>
        <v>0</v>
      </c>
      <c r="F52" s="2"/>
      <c r="G52" s="21"/>
      <c r="H52" s="21"/>
      <c r="I52" s="21"/>
    </row>
    <row r="53" spans="1:9">
      <c r="A53" s="418"/>
      <c r="B53" s="26"/>
      <c r="C53" s="218"/>
      <c r="D53" s="218"/>
      <c r="E53" s="219">
        <f t="shared" si="0"/>
        <v>0</v>
      </c>
      <c r="F53" s="2"/>
      <c r="G53" s="21"/>
      <c r="H53" s="21"/>
      <c r="I53" s="21"/>
    </row>
    <row r="54" spans="1:9">
      <c r="A54" s="418"/>
      <c r="B54" s="26"/>
      <c r="C54" s="218"/>
      <c r="D54" s="218"/>
      <c r="E54" s="219">
        <f t="shared" si="0"/>
        <v>0</v>
      </c>
      <c r="F54" s="2"/>
      <c r="G54" s="21"/>
      <c r="H54" s="21"/>
      <c r="I54" s="21"/>
    </row>
    <row r="55" spans="1:9">
      <c r="A55" s="418"/>
      <c r="B55" s="26"/>
      <c r="C55" s="218"/>
      <c r="D55" s="218"/>
      <c r="E55" s="219">
        <f t="shared" si="0"/>
        <v>0</v>
      </c>
      <c r="F55" s="2"/>
      <c r="G55" s="21"/>
      <c r="H55" s="21"/>
      <c r="I55" s="21"/>
    </row>
    <row r="56" spans="1:9">
      <c r="A56" s="418"/>
      <c r="B56" s="26"/>
      <c r="C56" s="218"/>
      <c r="D56" s="218"/>
      <c r="E56" s="219">
        <f t="shared" si="0"/>
        <v>0</v>
      </c>
      <c r="F56" s="2"/>
      <c r="G56" s="21"/>
      <c r="H56" s="21"/>
      <c r="I56" s="21"/>
    </row>
    <row r="57" spans="1:9">
      <c r="A57" s="418"/>
      <c r="B57" s="26"/>
      <c r="C57" s="218"/>
      <c r="D57" s="218"/>
      <c r="E57" s="219">
        <f t="shared" si="0"/>
        <v>0</v>
      </c>
      <c r="F57" s="2"/>
    </row>
    <row r="58" spans="1:9">
      <c r="A58" s="418"/>
      <c r="B58" s="26"/>
      <c r="C58" s="218"/>
      <c r="D58" s="218"/>
      <c r="E58" s="219">
        <f t="shared" si="0"/>
        <v>0</v>
      </c>
      <c r="F58" s="2"/>
    </row>
    <row r="59" spans="1:9">
      <c r="A59" s="418"/>
      <c r="B59" s="26"/>
      <c r="C59" s="218"/>
      <c r="D59" s="218"/>
      <c r="E59" s="219">
        <f t="shared" si="0"/>
        <v>0</v>
      </c>
      <c r="F59" s="2"/>
    </row>
    <row r="60" spans="1:9">
      <c r="A60" s="418"/>
      <c r="B60" s="26"/>
      <c r="C60" s="218"/>
      <c r="D60" s="218"/>
      <c r="E60" s="219">
        <f t="shared" si="0"/>
        <v>0</v>
      </c>
      <c r="F60" s="2"/>
    </row>
    <row r="61" spans="1:9">
      <c r="A61" s="418"/>
      <c r="B61" s="26"/>
      <c r="C61" s="218"/>
      <c r="D61" s="218"/>
      <c r="E61" s="219">
        <f t="shared" si="0"/>
        <v>0</v>
      </c>
      <c r="F61" s="2"/>
    </row>
    <row r="62" spans="1:9">
      <c r="A62" s="418"/>
      <c r="B62" s="26"/>
      <c r="C62" s="218"/>
      <c r="D62" s="218"/>
      <c r="E62" s="219">
        <f t="shared" si="0"/>
        <v>0</v>
      </c>
      <c r="F62" s="2"/>
    </row>
    <row r="63" spans="1:9">
      <c r="A63" s="418"/>
      <c r="B63" s="26"/>
      <c r="C63" s="218"/>
      <c r="D63" s="218"/>
      <c r="E63" s="219">
        <f t="shared" si="0"/>
        <v>0</v>
      </c>
      <c r="F63" s="2"/>
    </row>
    <row r="64" spans="1:9">
      <c r="A64" s="418"/>
      <c r="B64" s="26"/>
      <c r="C64" s="218"/>
      <c r="D64" s="218"/>
      <c r="E64" s="219">
        <f t="shared" si="0"/>
        <v>0</v>
      </c>
      <c r="F64" s="2"/>
    </row>
    <row r="65" spans="1:7">
      <c r="A65" s="418"/>
      <c r="B65" s="26"/>
      <c r="C65" s="218"/>
      <c r="D65" s="218"/>
      <c r="E65" s="219">
        <f t="shared" si="0"/>
        <v>0</v>
      </c>
      <c r="F65" s="2"/>
    </row>
    <row r="66" spans="1:7">
      <c r="A66" s="418"/>
      <c r="B66" s="26"/>
      <c r="C66" s="218"/>
      <c r="D66" s="218"/>
      <c r="E66" s="219">
        <f t="shared" si="0"/>
        <v>0</v>
      </c>
      <c r="F66" s="2"/>
    </row>
    <row r="67" spans="1:7">
      <c r="A67" s="418"/>
      <c r="B67" s="26"/>
      <c r="C67" s="218"/>
      <c r="D67" s="218"/>
      <c r="E67" s="219">
        <f t="shared" si="0"/>
        <v>0</v>
      </c>
      <c r="F67" s="2"/>
    </row>
    <row r="68" spans="1:7">
      <c r="A68" s="418"/>
      <c r="B68" s="26"/>
      <c r="C68" s="218"/>
      <c r="D68" s="218"/>
      <c r="E68" s="219">
        <f t="shared" si="0"/>
        <v>0</v>
      </c>
      <c r="F68" s="2"/>
    </row>
    <row r="69" spans="1:7">
      <c r="A69" s="418"/>
      <c r="B69" s="26"/>
      <c r="C69" s="218"/>
      <c r="D69" s="218"/>
      <c r="E69" s="219">
        <f t="shared" si="0"/>
        <v>0</v>
      </c>
      <c r="F69" s="2"/>
    </row>
    <row r="70" spans="1:7">
      <c r="A70" s="418"/>
      <c r="B70" s="26"/>
      <c r="C70" s="218"/>
      <c r="D70" s="218"/>
      <c r="E70" s="219">
        <f t="shared" ref="E70:E82" si="1">E69+C70-D70</f>
        <v>0</v>
      </c>
      <c r="F70" s="2"/>
    </row>
    <row r="71" spans="1:7">
      <c r="A71" s="418"/>
      <c r="B71" s="26"/>
      <c r="C71" s="218"/>
      <c r="D71" s="218"/>
      <c r="E71" s="219">
        <f t="shared" si="1"/>
        <v>0</v>
      </c>
      <c r="F71" s="2"/>
    </row>
    <row r="72" spans="1:7">
      <c r="A72" s="418"/>
      <c r="B72" s="26"/>
      <c r="C72" s="218"/>
      <c r="D72" s="218"/>
      <c r="E72" s="219">
        <f t="shared" si="1"/>
        <v>0</v>
      </c>
      <c r="F72" s="2"/>
    </row>
    <row r="73" spans="1:7">
      <c r="A73" s="418"/>
      <c r="B73" s="26"/>
      <c r="C73" s="218"/>
      <c r="D73" s="218"/>
      <c r="E73" s="219">
        <f t="shared" si="1"/>
        <v>0</v>
      </c>
      <c r="F73" s="2"/>
    </row>
    <row r="74" spans="1:7">
      <c r="A74" s="418"/>
      <c r="B74" s="26"/>
      <c r="C74" s="218"/>
      <c r="D74" s="218"/>
      <c r="E74" s="219">
        <f t="shared" si="1"/>
        <v>0</v>
      </c>
      <c r="F74" s="2"/>
    </row>
    <row r="75" spans="1:7">
      <c r="A75" s="418"/>
      <c r="B75" s="26"/>
      <c r="C75" s="218"/>
      <c r="D75" s="218"/>
      <c r="E75" s="219">
        <f t="shared" si="1"/>
        <v>0</v>
      </c>
      <c r="F75" s="2"/>
    </row>
    <row r="76" spans="1:7">
      <c r="A76" s="418"/>
      <c r="B76" s="26"/>
      <c r="C76" s="218"/>
      <c r="D76" s="218"/>
      <c r="E76" s="219">
        <f t="shared" si="1"/>
        <v>0</v>
      </c>
      <c r="F76" s="2"/>
    </row>
    <row r="77" spans="1:7">
      <c r="A77" s="418"/>
      <c r="B77" s="26"/>
      <c r="C77" s="218"/>
      <c r="D77" s="218"/>
      <c r="E77" s="219">
        <f t="shared" si="1"/>
        <v>0</v>
      </c>
      <c r="F77" s="2"/>
    </row>
    <row r="78" spans="1:7">
      <c r="A78" s="418"/>
      <c r="B78" s="26"/>
      <c r="C78" s="218"/>
      <c r="D78" s="218"/>
      <c r="E78" s="219">
        <f t="shared" si="1"/>
        <v>0</v>
      </c>
      <c r="F78" s="2"/>
    </row>
    <row r="79" spans="1:7">
      <c r="A79" s="418"/>
      <c r="B79" s="26"/>
      <c r="C79" s="218"/>
      <c r="D79" s="218"/>
      <c r="E79" s="219">
        <f t="shared" si="1"/>
        <v>0</v>
      </c>
      <c r="F79" s="18"/>
      <c r="G79" s="2"/>
    </row>
    <row r="80" spans="1:7">
      <c r="A80" s="418"/>
      <c r="B80" s="26"/>
      <c r="C80" s="218"/>
      <c r="D80" s="218"/>
      <c r="E80" s="219">
        <f t="shared" si="1"/>
        <v>0</v>
      </c>
      <c r="F80" s="18"/>
      <c r="G80" s="2"/>
    </row>
    <row r="81" spans="1:7">
      <c r="A81" s="418"/>
      <c r="B81" s="26"/>
      <c r="C81" s="218"/>
      <c r="D81" s="218"/>
      <c r="E81" s="219">
        <f t="shared" si="1"/>
        <v>0</v>
      </c>
      <c r="F81" s="18"/>
      <c r="G81" s="2"/>
    </row>
    <row r="82" spans="1:7">
      <c r="A82" s="418"/>
      <c r="B82" s="26"/>
      <c r="C82" s="218"/>
      <c r="D82" s="218"/>
      <c r="E82" s="219">
        <f t="shared" si="1"/>
        <v>0</v>
      </c>
      <c r="F82" s="18"/>
      <c r="G82" s="2"/>
    </row>
    <row r="83" spans="1:7">
      <c r="A83" s="418"/>
      <c r="B83" s="31"/>
      <c r="C83" s="219">
        <f>SUM(C5:C72)</f>
        <v>1250000</v>
      </c>
      <c r="D83" s="219">
        <f>SUM(D5:D77)</f>
        <v>1250000</v>
      </c>
      <c r="E83" s="22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5" t="s">
        <v>14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</row>
    <row r="2" spans="1:24" s="59" customFormat="1" ht="18">
      <c r="A2" s="426" t="s">
        <v>62</v>
      </c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</row>
    <row r="3" spans="1:24" s="60" customFormat="1" ht="16.5" thickBot="1">
      <c r="A3" s="427" t="s">
        <v>247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9"/>
      <c r="S3" s="45"/>
      <c r="T3" s="7"/>
      <c r="U3" s="7"/>
      <c r="V3" s="7"/>
      <c r="W3" s="7"/>
      <c r="X3" s="16"/>
    </row>
    <row r="4" spans="1:24" s="61" customFormat="1" ht="12.75" customHeight="1">
      <c r="A4" s="430" t="s">
        <v>27</v>
      </c>
      <c r="B4" s="432" t="s">
        <v>28</v>
      </c>
      <c r="C4" s="421" t="s">
        <v>29</v>
      </c>
      <c r="D4" s="421" t="s">
        <v>30</v>
      </c>
      <c r="E4" s="421" t="s">
        <v>31</v>
      </c>
      <c r="F4" s="421" t="s">
        <v>279</v>
      </c>
      <c r="G4" s="421" t="s">
        <v>32</v>
      </c>
      <c r="H4" s="421" t="s">
        <v>146</v>
      </c>
      <c r="I4" s="421"/>
      <c r="J4" s="421" t="s">
        <v>33</v>
      </c>
      <c r="K4" s="421" t="s">
        <v>34</v>
      </c>
      <c r="L4" s="421" t="s">
        <v>101</v>
      </c>
      <c r="M4" s="421" t="s">
        <v>281</v>
      </c>
      <c r="N4" s="421" t="s">
        <v>35</v>
      </c>
      <c r="O4" s="423" t="s">
        <v>110</v>
      </c>
      <c r="P4" s="434" t="s">
        <v>296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1"/>
      <c r="B5" s="433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4"/>
      <c r="P5" s="435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245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252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254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258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261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267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269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270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273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274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278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295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297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298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299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300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6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1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6200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4890</v>
      </c>
      <c r="F37" s="93">
        <f t="shared" si="1"/>
        <v>3000</v>
      </c>
      <c r="G37" s="93">
        <f>SUM(G6:G36)</f>
        <v>150</v>
      </c>
      <c r="H37" s="93">
        <f t="shared" si="1"/>
        <v>9740</v>
      </c>
      <c r="I37" s="93">
        <f t="shared" si="1"/>
        <v>0</v>
      </c>
      <c r="J37" s="93">
        <f t="shared" si="1"/>
        <v>1120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35835</v>
      </c>
      <c r="S37" s="225"/>
      <c r="T37" s="225"/>
      <c r="U37" s="225"/>
      <c r="V37" s="225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5" customFormat="1">
      <c r="A44" s="225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60" zoomScale="130" zoomScaleNormal="130" workbookViewId="0">
      <selection activeCell="D71" sqref="D71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1" t="s">
        <v>14</v>
      </c>
      <c r="B1" s="442"/>
      <c r="C1" s="442"/>
      <c r="D1" s="442"/>
      <c r="E1" s="442"/>
      <c r="F1" s="443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4" t="s">
        <v>248</v>
      </c>
      <c r="B2" s="445"/>
      <c r="C2" s="445"/>
      <c r="D2" s="445"/>
      <c r="E2" s="445"/>
      <c r="F2" s="446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7" t="s">
        <v>61</v>
      </c>
      <c r="B3" s="448"/>
      <c r="C3" s="448"/>
      <c r="D3" s="448"/>
      <c r="E3" s="448"/>
      <c r="F3" s="449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4" t="s">
        <v>0</v>
      </c>
      <c r="B4" s="173" t="s">
        <v>15</v>
      </c>
      <c r="C4" s="315" t="s">
        <v>16</v>
      </c>
      <c r="D4" s="173" t="s">
        <v>17</v>
      </c>
      <c r="E4" s="173" t="s">
        <v>18</v>
      </c>
      <c r="F4" s="316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2" t="s">
        <v>245</v>
      </c>
      <c r="B5" s="313">
        <v>108115</v>
      </c>
      <c r="C5" s="180">
        <v>140675</v>
      </c>
      <c r="D5" s="313">
        <v>6120</v>
      </c>
      <c r="E5" s="313">
        <f>C5+D5</f>
        <v>146795</v>
      </c>
      <c r="F5" s="282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70" t="s">
        <v>252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5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70" t="s">
        <v>254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5"/>
      <c r="G7" s="141" t="s">
        <v>251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70" t="s">
        <v>258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7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70" t="s">
        <v>261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8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70" t="s">
        <v>267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9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70" t="s">
        <v>269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7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70" t="s">
        <v>270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7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70" t="s">
        <v>273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9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70" t="s">
        <v>274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8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70" t="s">
        <v>278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7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70" t="s">
        <v>295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7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70" t="s">
        <v>297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5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70" t="s">
        <v>298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9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70" t="s">
        <v>299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8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70" t="s">
        <v>300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5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70"/>
      <c r="B21" s="44"/>
      <c r="C21" s="47"/>
      <c r="D21" s="44"/>
      <c r="E21" s="44">
        <f t="shared" si="1"/>
        <v>0</v>
      </c>
      <c r="F21" s="165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70"/>
      <c r="B22" s="44"/>
      <c r="C22" s="47"/>
      <c r="D22" s="44"/>
      <c r="E22" s="44">
        <f t="shared" si="1"/>
        <v>0</v>
      </c>
      <c r="F22" s="165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70"/>
      <c r="B23" s="44"/>
      <c r="C23" s="47"/>
      <c r="D23" s="44"/>
      <c r="E23" s="44">
        <f t="shared" si="1"/>
        <v>0</v>
      </c>
      <c r="F23" s="165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70"/>
      <c r="B24" s="44"/>
      <c r="C24" s="47"/>
      <c r="D24" s="44"/>
      <c r="E24" s="44">
        <f t="shared" si="0"/>
        <v>0</v>
      </c>
      <c r="F24" s="165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70"/>
      <c r="B25" s="44"/>
      <c r="C25" s="47"/>
      <c r="D25" s="44"/>
      <c r="E25" s="44">
        <f t="shared" si="0"/>
        <v>0</v>
      </c>
      <c r="F25" s="308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70"/>
      <c r="B26" s="44"/>
      <c r="C26" s="47"/>
      <c r="D26" s="44"/>
      <c r="E26" s="44">
        <f t="shared" si="0"/>
        <v>0</v>
      </c>
      <c r="F26" s="310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70"/>
      <c r="B27" s="44"/>
      <c r="C27" s="47"/>
      <c r="D27" s="44"/>
      <c r="E27" s="44">
        <f t="shared" si="0"/>
        <v>0</v>
      </c>
      <c r="F27" s="308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70"/>
      <c r="B28" s="44"/>
      <c r="C28" s="47"/>
      <c r="D28" s="44"/>
      <c r="E28" s="44">
        <f t="shared" si="0"/>
        <v>0</v>
      </c>
      <c r="F28" s="308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70"/>
      <c r="B29" s="44"/>
      <c r="C29" s="47"/>
      <c r="D29" s="44"/>
      <c r="E29" s="44">
        <f t="shared" si="0"/>
        <v>0</v>
      </c>
      <c r="F29" s="308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70"/>
      <c r="B30" s="44"/>
      <c r="C30" s="47"/>
      <c r="D30" s="44"/>
      <c r="E30" s="44">
        <f t="shared" si="0"/>
        <v>0</v>
      </c>
      <c r="F30" s="307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70"/>
      <c r="B31" s="44"/>
      <c r="C31" s="47"/>
      <c r="D31" s="44"/>
      <c r="E31" s="44">
        <f t="shared" si="0"/>
        <v>0</v>
      </c>
      <c r="F31" s="307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4"/>
      <c r="B32" s="120"/>
      <c r="C32" s="215"/>
      <c r="D32" s="120"/>
      <c r="E32" s="120">
        <f t="shared" si="0"/>
        <v>0</v>
      </c>
      <c r="F32" s="311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1" t="s">
        <v>4</v>
      </c>
      <c r="B33" s="222">
        <f>SUM(B5:B32)</f>
        <v>6750867</v>
      </c>
      <c r="C33" s="223">
        <f>SUM(C5:C32)</f>
        <v>5528950</v>
      </c>
      <c r="D33" s="222">
        <f>SUM(D5:D32)</f>
        <v>31330</v>
      </c>
      <c r="E33" s="222">
        <f>SUM(E5:E32)</f>
        <v>5560280</v>
      </c>
      <c r="F33" s="222">
        <f>B33-E33</f>
        <v>1190587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3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8" t="s">
        <v>19</v>
      </c>
      <c r="C35" s="438"/>
      <c r="D35" s="438"/>
      <c r="E35" s="438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1" t="s">
        <v>54</v>
      </c>
      <c r="B36" s="191" t="s">
        <v>20</v>
      </c>
      <c r="C36" s="191" t="s">
        <v>21</v>
      </c>
      <c r="D36" s="192" t="s">
        <v>22</v>
      </c>
      <c r="E36" s="192" t="s">
        <v>0</v>
      </c>
      <c r="F36" s="171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2" t="s">
        <v>94</v>
      </c>
      <c r="B37" s="281" t="s">
        <v>284</v>
      </c>
      <c r="C37" s="118" t="s">
        <v>99</v>
      </c>
      <c r="D37" s="338">
        <v>16000</v>
      </c>
      <c r="E37" s="282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2" t="s">
        <v>94</v>
      </c>
      <c r="B38" s="111" t="s">
        <v>286</v>
      </c>
      <c r="C38" s="110" t="s">
        <v>285</v>
      </c>
      <c r="D38" s="194">
        <v>7000</v>
      </c>
      <c r="E38" s="165" t="s">
        <v>278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2" t="s">
        <v>94</v>
      </c>
      <c r="B39" s="51" t="s">
        <v>287</v>
      </c>
      <c r="C39" s="110" t="s">
        <v>155</v>
      </c>
      <c r="D39" s="194">
        <v>106250</v>
      </c>
      <c r="E39" s="166" t="s">
        <v>278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2" t="s">
        <v>94</v>
      </c>
      <c r="B40" s="51" t="s">
        <v>288</v>
      </c>
      <c r="C40" s="110" t="s">
        <v>107</v>
      </c>
      <c r="D40" s="194">
        <v>17000</v>
      </c>
      <c r="E40" s="165" t="s">
        <v>245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8" t="s">
        <v>94</v>
      </c>
      <c r="B41" s="51" t="s">
        <v>289</v>
      </c>
      <c r="C41" s="110" t="s">
        <v>181</v>
      </c>
      <c r="D41" s="194">
        <v>3230</v>
      </c>
      <c r="E41" s="166" t="s">
        <v>269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8" t="s">
        <v>230</v>
      </c>
      <c r="B42" s="51" t="s">
        <v>291</v>
      </c>
      <c r="C42" s="339" t="s">
        <v>232</v>
      </c>
      <c r="D42" s="194">
        <v>9000</v>
      </c>
      <c r="E42" s="165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2" t="s">
        <v>94</v>
      </c>
      <c r="B43" s="111" t="s">
        <v>290</v>
      </c>
      <c r="C43" s="110" t="s">
        <v>285</v>
      </c>
      <c r="D43" s="194">
        <v>5930</v>
      </c>
      <c r="E43" s="165" t="s">
        <v>278</v>
      </c>
      <c r="F43" s="124"/>
      <c r="G43" s="439"/>
      <c r="H43" s="439"/>
      <c r="I43" s="439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5" t="s">
        <v>94</v>
      </c>
      <c r="B44" s="385" t="s">
        <v>124</v>
      </c>
      <c r="C44" s="386" t="s">
        <v>283</v>
      </c>
      <c r="D44" s="387">
        <v>26170</v>
      </c>
      <c r="E44" s="388" t="s">
        <v>278</v>
      </c>
      <c r="F44" s="125"/>
      <c r="G44" s="163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9" t="s">
        <v>54</v>
      </c>
      <c r="B45" s="189" t="s">
        <v>51</v>
      </c>
      <c r="C45" s="189" t="s">
        <v>52</v>
      </c>
      <c r="D45" s="195" t="s">
        <v>50</v>
      </c>
      <c r="E45" s="190" t="s">
        <v>53</v>
      </c>
      <c r="F45" s="122"/>
      <c r="G45" s="206" t="s">
        <v>55</v>
      </c>
      <c r="H45" s="202" t="s">
        <v>56</v>
      </c>
      <c r="I45" s="202" t="s">
        <v>50</v>
      </c>
      <c r="J45" s="207" t="s">
        <v>57</v>
      </c>
      <c r="K45" s="208" t="s">
        <v>23</v>
      </c>
      <c r="L45" s="209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70" t="s">
        <v>76</v>
      </c>
      <c r="B46" s="324" t="s">
        <v>105</v>
      </c>
      <c r="C46" s="271">
        <v>1748971798</v>
      </c>
      <c r="D46" s="325">
        <v>85100</v>
      </c>
      <c r="E46" s="272" t="s">
        <v>299</v>
      </c>
      <c r="F46" s="121"/>
      <c r="G46" s="178" t="s">
        <v>98</v>
      </c>
      <c r="H46" s="179" t="s">
        <v>99</v>
      </c>
      <c r="I46" s="180">
        <v>16000</v>
      </c>
      <c r="J46" s="118" t="s">
        <v>147</v>
      </c>
      <c r="K46" s="181">
        <v>16000</v>
      </c>
      <c r="L46" s="182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70" t="s">
        <v>217</v>
      </c>
      <c r="B47" s="277" t="s">
        <v>176</v>
      </c>
      <c r="C47" s="274"/>
      <c r="D47" s="275">
        <v>145300</v>
      </c>
      <c r="E47" s="279" t="s">
        <v>297</v>
      </c>
      <c r="F47" s="122"/>
      <c r="G47" s="175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6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70" t="s">
        <v>182</v>
      </c>
      <c r="B48" s="278" t="s">
        <v>183</v>
      </c>
      <c r="C48" s="274">
        <v>1717271613</v>
      </c>
      <c r="D48" s="275">
        <v>76566</v>
      </c>
      <c r="E48" s="276" t="s">
        <v>299</v>
      </c>
      <c r="F48" s="122"/>
      <c r="G48" s="175" t="s">
        <v>127</v>
      </c>
      <c r="H48" s="49" t="s">
        <v>155</v>
      </c>
      <c r="I48" s="47">
        <v>28100</v>
      </c>
      <c r="J48" s="161" t="s">
        <v>158</v>
      </c>
      <c r="K48" s="119">
        <v>28100</v>
      </c>
      <c r="L48" s="176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70" t="s">
        <v>182</v>
      </c>
      <c r="B49" s="277" t="s">
        <v>70</v>
      </c>
      <c r="C49" s="274">
        <v>1717436223</v>
      </c>
      <c r="D49" s="275">
        <v>239840</v>
      </c>
      <c r="E49" s="276" t="s">
        <v>278</v>
      </c>
      <c r="F49" s="122"/>
      <c r="G49" s="175" t="s">
        <v>106</v>
      </c>
      <c r="H49" s="49" t="s">
        <v>107</v>
      </c>
      <c r="I49" s="47">
        <v>20000</v>
      </c>
      <c r="J49" s="161" t="s">
        <v>185</v>
      </c>
      <c r="K49" s="119">
        <v>20000</v>
      </c>
      <c r="L49" s="176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70" t="s">
        <v>79</v>
      </c>
      <c r="B50" s="277" t="s">
        <v>83</v>
      </c>
      <c r="C50" s="274">
        <v>1719461935</v>
      </c>
      <c r="D50" s="275">
        <v>416064</v>
      </c>
      <c r="E50" s="276" t="s">
        <v>270</v>
      </c>
      <c r="F50" s="122"/>
      <c r="G50" s="164" t="s">
        <v>121</v>
      </c>
      <c r="H50" s="50" t="s">
        <v>181</v>
      </c>
      <c r="I50" s="159">
        <v>6230</v>
      </c>
      <c r="J50" s="160" t="s">
        <v>180</v>
      </c>
      <c r="K50" s="119">
        <v>6230</v>
      </c>
      <c r="L50" s="176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70" t="s">
        <v>79</v>
      </c>
      <c r="B51" s="277" t="s">
        <v>186</v>
      </c>
      <c r="C51" s="274">
        <v>1713585965</v>
      </c>
      <c r="D51" s="275">
        <v>312098</v>
      </c>
      <c r="E51" s="276" t="s">
        <v>274</v>
      </c>
      <c r="F51" s="122"/>
      <c r="G51" s="175" t="s">
        <v>174</v>
      </c>
      <c r="H51" s="49" t="s">
        <v>175</v>
      </c>
      <c r="I51" s="47">
        <v>20000</v>
      </c>
      <c r="J51" s="161" t="s">
        <v>227</v>
      </c>
      <c r="K51" s="119">
        <v>20000</v>
      </c>
      <c r="L51" s="176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70" t="s">
        <v>263</v>
      </c>
      <c r="B52" s="273" t="s">
        <v>67</v>
      </c>
      <c r="C52" s="274">
        <v>1758035002</v>
      </c>
      <c r="D52" s="275">
        <v>50000</v>
      </c>
      <c r="E52" s="276" t="s">
        <v>261</v>
      </c>
      <c r="F52" s="122"/>
      <c r="G52" s="175" t="s">
        <v>117</v>
      </c>
      <c r="H52" s="49"/>
      <c r="I52" s="47">
        <v>11230</v>
      </c>
      <c r="J52" s="161" t="s">
        <v>214</v>
      </c>
      <c r="K52" s="119">
        <v>11230</v>
      </c>
      <c r="L52" s="176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70" t="s">
        <v>76</v>
      </c>
      <c r="B53" s="278" t="s">
        <v>77</v>
      </c>
      <c r="C53" s="274">
        <v>1750605655</v>
      </c>
      <c r="D53" s="275">
        <v>222410</v>
      </c>
      <c r="E53" s="279" t="s">
        <v>299</v>
      </c>
      <c r="F53" s="122"/>
      <c r="G53" s="175" t="s">
        <v>122</v>
      </c>
      <c r="H53" s="49" t="s">
        <v>201</v>
      </c>
      <c r="I53" s="47">
        <v>3500</v>
      </c>
      <c r="J53" s="161" t="s">
        <v>208</v>
      </c>
      <c r="K53" s="119">
        <v>3500</v>
      </c>
      <c r="L53" s="176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70" t="s">
        <v>76</v>
      </c>
      <c r="B54" s="278" t="s">
        <v>268</v>
      </c>
      <c r="C54" s="274">
        <v>1753838319</v>
      </c>
      <c r="D54" s="275">
        <v>10000</v>
      </c>
      <c r="E54" s="279" t="s">
        <v>267</v>
      </c>
      <c r="F54" s="122"/>
      <c r="G54" s="177" t="s">
        <v>105</v>
      </c>
      <c r="H54" s="55"/>
      <c r="I54" s="47">
        <v>85100</v>
      </c>
      <c r="J54" s="161" t="s">
        <v>199</v>
      </c>
      <c r="K54" s="119">
        <v>85100</v>
      </c>
      <c r="L54" s="176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70" t="s">
        <v>76</v>
      </c>
      <c r="B55" s="277" t="s">
        <v>275</v>
      </c>
      <c r="C55" s="274">
        <v>1740995252</v>
      </c>
      <c r="D55" s="275">
        <v>17610</v>
      </c>
      <c r="E55" s="279" t="s">
        <v>274</v>
      </c>
      <c r="F55" s="122"/>
      <c r="G55" s="175" t="s">
        <v>77</v>
      </c>
      <c r="H55" s="49"/>
      <c r="I55" s="47">
        <v>122560</v>
      </c>
      <c r="J55" s="161" t="s">
        <v>243</v>
      </c>
      <c r="K55" s="119">
        <v>122560</v>
      </c>
      <c r="L55" s="176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70"/>
      <c r="B56" s="277"/>
      <c r="C56" s="274"/>
      <c r="D56" s="275"/>
      <c r="E56" s="279"/>
      <c r="F56" s="122"/>
      <c r="G56" s="175" t="s">
        <v>176</v>
      </c>
      <c r="H56" s="49"/>
      <c r="I56" s="47">
        <v>146300</v>
      </c>
      <c r="J56" s="110" t="s">
        <v>216</v>
      </c>
      <c r="K56" s="119">
        <v>146300</v>
      </c>
      <c r="L56" s="176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5" t="s">
        <v>74</v>
      </c>
      <c r="B57" s="256" t="s">
        <v>75</v>
      </c>
      <c r="C57" s="257"/>
      <c r="D57" s="258">
        <v>590810</v>
      </c>
      <c r="E57" s="259" t="s">
        <v>297</v>
      </c>
      <c r="F57" s="122"/>
      <c r="G57" s="175" t="s">
        <v>183</v>
      </c>
      <c r="H57" s="49"/>
      <c r="I57" s="47">
        <v>76566</v>
      </c>
      <c r="J57" s="161" t="s">
        <v>235</v>
      </c>
      <c r="K57" s="119">
        <v>76566</v>
      </c>
      <c r="L57" s="176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5" t="s">
        <v>68</v>
      </c>
      <c r="B58" s="262" t="s">
        <v>161</v>
      </c>
      <c r="C58" s="257"/>
      <c r="D58" s="258">
        <v>385590</v>
      </c>
      <c r="E58" s="260" t="s">
        <v>274</v>
      </c>
      <c r="F58" s="122"/>
      <c r="G58" s="175" t="s">
        <v>70</v>
      </c>
      <c r="H58" s="49"/>
      <c r="I58" s="47">
        <v>99850</v>
      </c>
      <c r="J58" s="161" t="s">
        <v>235</v>
      </c>
      <c r="K58" s="119">
        <v>99850</v>
      </c>
      <c r="L58" s="176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5" t="s">
        <v>68</v>
      </c>
      <c r="B59" s="256" t="s">
        <v>93</v>
      </c>
      <c r="C59" s="257"/>
      <c r="D59" s="258">
        <v>375407</v>
      </c>
      <c r="E59" s="260" t="s">
        <v>300</v>
      </c>
      <c r="F59" s="122"/>
      <c r="G59" s="175" t="s">
        <v>83</v>
      </c>
      <c r="H59" s="49"/>
      <c r="I59" s="47">
        <v>298379</v>
      </c>
      <c r="J59" s="161" t="s">
        <v>236</v>
      </c>
      <c r="K59" s="119">
        <v>298379</v>
      </c>
      <c r="L59" s="176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5" t="s">
        <v>193</v>
      </c>
      <c r="B60" s="262" t="s">
        <v>194</v>
      </c>
      <c r="C60" s="257"/>
      <c r="D60" s="258">
        <v>70000</v>
      </c>
      <c r="E60" s="259" t="s">
        <v>227</v>
      </c>
      <c r="F60" s="122"/>
      <c r="G60" s="164" t="s">
        <v>186</v>
      </c>
      <c r="H60" s="50"/>
      <c r="I60" s="159">
        <v>87193</v>
      </c>
      <c r="J60" s="160" t="s">
        <v>236</v>
      </c>
      <c r="K60" s="119">
        <v>87193</v>
      </c>
      <c r="L60" s="176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5" t="s">
        <v>68</v>
      </c>
      <c r="B61" s="261" t="s">
        <v>80</v>
      </c>
      <c r="C61" s="257"/>
      <c r="D61" s="258">
        <v>104712</v>
      </c>
      <c r="E61" s="259" t="s">
        <v>274</v>
      </c>
      <c r="F61" s="124"/>
      <c r="G61" s="175" t="s">
        <v>75</v>
      </c>
      <c r="H61" s="49"/>
      <c r="I61" s="47">
        <v>590810</v>
      </c>
      <c r="J61" s="161" t="s">
        <v>227</v>
      </c>
      <c r="K61" s="119">
        <v>590810</v>
      </c>
      <c r="L61" s="176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5" t="s">
        <v>74</v>
      </c>
      <c r="B62" s="256" t="s">
        <v>206</v>
      </c>
      <c r="C62" s="257"/>
      <c r="D62" s="258">
        <v>113000</v>
      </c>
      <c r="E62" s="269" t="s">
        <v>298</v>
      </c>
      <c r="F62" s="121"/>
      <c r="G62" s="175" t="s">
        <v>161</v>
      </c>
      <c r="H62" s="49"/>
      <c r="I62" s="47">
        <v>310000</v>
      </c>
      <c r="J62" s="162" t="s">
        <v>226</v>
      </c>
      <c r="K62" s="119">
        <v>310000</v>
      </c>
      <c r="L62" s="176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5" t="s">
        <v>193</v>
      </c>
      <c r="B63" s="256" t="s">
        <v>229</v>
      </c>
      <c r="C63" s="257"/>
      <c r="D63" s="258">
        <v>110000</v>
      </c>
      <c r="E63" s="260" t="s">
        <v>227</v>
      </c>
      <c r="F63" s="122"/>
      <c r="G63" s="164" t="s">
        <v>93</v>
      </c>
      <c r="H63" s="50"/>
      <c r="I63" s="159">
        <v>245000</v>
      </c>
      <c r="J63" s="160" t="s">
        <v>235</v>
      </c>
      <c r="K63" s="119">
        <v>245000</v>
      </c>
      <c r="L63" s="176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5" t="s">
        <v>74</v>
      </c>
      <c r="B64" s="256" t="s">
        <v>256</v>
      </c>
      <c r="C64" s="257"/>
      <c r="D64" s="258">
        <v>39000</v>
      </c>
      <c r="E64" s="260" t="s">
        <v>299</v>
      </c>
      <c r="F64" s="122"/>
      <c r="G64" s="164" t="s">
        <v>194</v>
      </c>
      <c r="H64" s="50"/>
      <c r="I64" s="159">
        <v>70000</v>
      </c>
      <c r="J64" s="160" t="s">
        <v>227</v>
      </c>
      <c r="K64" s="119">
        <v>70000</v>
      </c>
      <c r="L64" s="176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5" t="s">
        <v>68</v>
      </c>
      <c r="B65" s="256" t="s">
        <v>271</v>
      </c>
      <c r="C65" s="257"/>
      <c r="D65" s="258">
        <v>20000</v>
      </c>
      <c r="E65" s="260" t="s">
        <v>300</v>
      </c>
      <c r="F65" s="122"/>
      <c r="G65" s="175" t="s">
        <v>80</v>
      </c>
      <c r="H65" s="49"/>
      <c r="I65" s="47">
        <v>69500</v>
      </c>
      <c r="J65" s="161" t="s">
        <v>226</v>
      </c>
      <c r="K65" s="119">
        <v>69500</v>
      </c>
      <c r="L65" s="176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5"/>
      <c r="B66" s="256"/>
      <c r="C66" s="257"/>
      <c r="D66" s="258"/>
      <c r="E66" s="259"/>
      <c r="F66" s="122"/>
      <c r="G66" s="175" t="s">
        <v>206</v>
      </c>
      <c r="H66" s="49"/>
      <c r="I66" s="47">
        <v>40000</v>
      </c>
      <c r="J66" s="161" t="s">
        <v>205</v>
      </c>
      <c r="K66" s="119">
        <v>40000</v>
      </c>
      <c r="L66" s="176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5"/>
      <c r="B67" s="256"/>
      <c r="C67" s="257"/>
      <c r="D67" s="258"/>
      <c r="E67" s="260"/>
      <c r="F67" s="122"/>
      <c r="G67" s="175" t="s">
        <v>229</v>
      </c>
      <c r="H67" s="49"/>
      <c r="I67" s="47">
        <v>110000</v>
      </c>
      <c r="J67" s="161" t="s">
        <v>227</v>
      </c>
      <c r="K67" s="119">
        <v>110000</v>
      </c>
      <c r="L67" s="176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65</v>
      </c>
      <c r="B68" s="250" t="s">
        <v>69</v>
      </c>
      <c r="C68" s="251"/>
      <c r="D68" s="321">
        <v>393378</v>
      </c>
      <c r="E68" s="254" t="s">
        <v>298</v>
      </c>
      <c r="F68" s="122"/>
      <c r="G68" s="175" t="s">
        <v>69</v>
      </c>
      <c r="H68" s="49"/>
      <c r="I68" s="47">
        <v>289103</v>
      </c>
      <c r="J68" s="47" t="s">
        <v>236</v>
      </c>
      <c r="K68" s="119">
        <v>289103</v>
      </c>
      <c r="L68" s="176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65</v>
      </c>
      <c r="B69" s="250" t="s">
        <v>66</v>
      </c>
      <c r="C69" s="251"/>
      <c r="D69" s="321">
        <v>351819</v>
      </c>
      <c r="E69" s="254" t="s">
        <v>299</v>
      </c>
      <c r="F69" s="54"/>
      <c r="G69" s="175" t="s">
        <v>66</v>
      </c>
      <c r="H69" s="49"/>
      <c r="I69" s="47">
        <v>366037</v>
      </c>
      <c r="J69" s="110" t="s">
        <v>216</v>
      </c>
      <c r="K69" s="119">
        <v>366037</v>
      </c>
      <c r="L69" s="176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 t="s">
        <v>65</v>
      </c>
      <c r="B70" s="250" t="s">
        <v>78</v>
      </c>
      <c r="C70" s="251"/>
      <c r="D70" s="321">
        <v>459192</v>
      </c>
      <c r="E70" s="254" t="s">
        <v>299</v>
      </c>
      <c r="F70" s="285"/>
      <c r="G70" s="164" t="s">
        <v>78</v>
      </c>
      <c r="H70" s="50"/>
      <c r="I70" s="159">
        <v>569228</v>
      </c>
      <c r="J70" s="160" t="s">
        <v>236</v>
      </c>
      <c r="K70" s="119">
        <v>569228</v>
      </c>
      <c r="L70" s="176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 t="s">
        <v>65</v>
      </c>
      <c r="B71" s="250" t="s">
        <v>104</v>
      </c>
      <c r="C71" s="251"/>
      <c r="D71" s="321">
        <v>151310</v>
      </c>
      <c r="E71" s="263" t="s">
        <v>300</v>
      </c>
      <c r="F71" s="285"/>
      <c r="G71" s="290" t="s">
        <v>104</v>
      </c>
      <c r="H71" s="52"/>
      <c r="I71" s="47">
        <v>95565</v>
      </c>
      <c r="J71" s="110" t="s">
        <v>236</v>
      </c>
      <c r="K71" s="119">
        <v>95565</v>
      </c>
      <c r="L71" s="176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 t="s">
        <v>65</v>
      </c>
      <c r="B72" s="250" t="s">
        <v>100</v>
      </c>
      <c r="C72" s="251"/>
      <c r="D72" s="321">
        <v>556734</v>
      </c>
      <c r="E72" s="253" t="s">
        <v>300</v>
      </c>
      <c r="F72" s="124"/>
      <c r="G72" s="164" t="s">
        <v>100</v>
      </c>
      <c r="H72" s="50"/>
      <c r="I72" s="159">
        <v>445304</v>
      </c>
      <c r="J72" s="160" t="s">
        <v>243</v>
      </c>
      <c r="K72" s="119">
        <v>445304</v>
      </c>
      <c r="L72" s="176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9" t="s">
        <v>65</v>
      </c>
      <c r="B73" s="250" t="s">
        <v>82</v>
      </c>
      <c r="C73" s="251"/>
      <c r="D73" s="321">
        <v>488632</v>
      </c>
      <c r="E73" s="254" t="s">
        <v>300</v>
      </c>
      <c r="F73" s="124"/>
      <c r="G73" s="175" t="s">
        <v>82</v>
      </c>
      <c r="H73" s="49"/>
      <c r="I73" s="47">
        <v>433882</v>
      </c>
      <c r="J73" s="161" t="s">
        <v>243</v>
      </c>
      <c r="K73" s="119">
        <v>433882</v>
      </c>
      <c r="L73" s="176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9" t="s">
        <v>65</v>
      </c>
      <c r="B74" s="250" t="s">
        <v>197</v>
      </c>
      <c r="C74" s="251"/>
      <c r="D74" s="321">
        <v>78918</v>
      </c>
      <c r="E74" s="254" t="s">
        <v>274</v>
      </c>
      <c r="F74" s="285"/>
      <c r="G74" s="164" t="s">
        <v>197</v>
      </c>
      <c r="H74" s="50"/>
      <c r="I74" s="159">
        <v>61308</v>
      </c>
      <c r="J74" s="160" t="s">
        <v>195</v>
      </c>
      <c r="K74" s="119">
        <v>61308</v>
      </c>
      <c r="L74" s="176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9" t="s">
        <v>65</v>
      </c>
      <c r="B75" s="250" t="s">
        <v>259</v>
      </c>
      <c r="C75" s="251"/>
      <c r="D75" s="321">
        <v>297922</v>
      </c>
      <c r="E75" s="254" t="s">
        <v>299</v>
      </c>
      <c r="F75" s="285"/>
      <c r="G75" s="175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6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9"/>
      <c r="B76" s="250"/>
      <c r="C76" s="251"/>
      <c r="D76" s="252"/>
      <c r="E76" s="254"/>
      <c r="F76" s="122"/>
      <c r="G76" s="164"/>
      <c r="H76" s="50"/>
      <c r="I76" s="159"/>
      <c r="J76" s="159"/>
      <c r="K76" s="119"/>
      <c r="L76" s="176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9"/>
      <c r="B77" s="250"/>
      <c r="C77" s="251"/>
      <c r="D77" s="252"/>
      <c r="E77" s="263"/>
      <c r="F77" s="122"/>
      <c r="G77" s="175" t="s">
        <v>204</v>
      </c>
      <c r="H77" s="49"/>
      <c r="I77" s="47">
        <v>496960</v>
      </c>
      <c r="J77" s="161" t="s">
        <v>202</v>
      </c>
      <c r="K77" s="119">
        <v>496960</v>
      </c>
      <c r="L77" s="176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9"/>
      <c r="B78" s="250"/>
      <c r="C78" s="251"/>
      <c r="D78" s="252"/>
      <c r="E78" s="254"/>
      <c r="F78" s="122"/>
      <c r="G78" s="175" t="s">
        <v>244</v>
      </c>
      <c r="H78" s="49" t="s">
        <v>209</v>
      </c>
      <c r="I78" s="47">
        <v>12100</v>
      </c>
      <c r="J78" s="161" t="s">
        <v>227</v>
      </c>
      <c r="K78" s="119">
        <v>12100</v>
      </c>
      <c r="L78" s="176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9"/>
      <c r="B79" s="250"/>
      <c r="C79" s="251"/>
      <c r="D79" s="252"/>
      <c r="E79" s="253"/>
      <c r="F79" s="122"/>
      <c r="G79" s="175"/>
      <c r="H79" s="49"/>
      <c r="I79" s="47"/>
      <c r="J79" s="161"/>
      <c r="K79" s="119"/>
      <c r="L79" s="176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9"/>
      <c r="B80" s="250"/>
      <c r="C80" s="251"/>
      <c r="D80" s="252"/>
      <c r="E80" s="254"/>
      <c r="F80" s="122" t="s">
        <v>12</v>
      </c>
      <c r="G80" s="175"/>
      <c r="H80" s="49"/>
      <c r="I80" s="47"/>
      <c r="J80" s="161"/>
      <c r="K80" s="119"/>
      <c r="L80" s="176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9"/>
      <c r="B81" s="250"/>
      <c r="C81" s="251"/>
      <c r="D81" s="252"/>
      <c r="E81" s="254"/>
      <c r="F81" s="122"/>
      <c r="G81" s="175" t="s">
        <v>210</v>
      </c>
      <c r="H81" s="49" t="s">
        <v>209</v>
      </c>
      <c r="I81" s="47">
        <v>17000</v>
      </c>
      <c r="J81" s="161" t="s">
        <v>243</v>
      </c>
      <c r="K81" s="119">
        <v>17000</v>
      </c>
      <c r="L81" s="176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62" t="s">
        <v>212</v>
      </c>
      <c r="B82" s="352" t="s">
        <v>244</v>
      </c>
      <c r="C82" s="353" t="s">
        <v>209</v>
      </c>
      <c r="D82" s="354">
        <v>12100</v>
      </c>
      <c r="E82" s="355" t="s">
        <v>227</v>
      </c>
      <c r="F82" s="124"/>
      <c r="G82" s="175"/>
      <c r="H82" s="49"/>
      <c r="I82" s="47"/>
      <c r="J82" s="161"/>
      <c r="K82" s="119"/>
      <c r="L82" s="176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51" t="s">
        <v>211</v>
      </c>
      <c r="B83" s="352" t="s">
        <v>210</v>
      </c>
      <c r="C83" s="353" t="s">
        <v>209</v>
      </c>
      <c r="D83" s="354">
        <v>14000</v>
      </c>
      <c r="E83" s="355" t="s">
        <v>243</v>
      </c>
      <c r="F83" s="124"/>
      <c r="G83" s="175"/>
      <c r="H83" s="49"/>
      <c r="I83" s="47"/>
      <c r="J83" s="161"/>
      <c r="K83" s="119"/>
      <c r="L83" s="176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79" t="s">
        <v>222</v>
      </c>
      <c r="B84" s="380" t="s">
        <v>223</v>
      </c>
      <c r="C84" s="381">
        <v>4800</v>
      </c>
      <c r="D84" s="196"/>
      <c r="E84" s="167"/>
      <c r="F84" s="124"/>
      <c r="G84" s="175"/>
      <c r="H84" s="49"/>
      <c r="I84" s="47"/>
      <c r="J84" s="161"/>
      <c r="K84" s="119"/>
      <c r="L84" s="176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79" t="s">
        <v>218</v>
      </c>
      <c r="B85" s="382" t="s">
        <v>219</v>
      </c>
      <c r="C85" s="381">
        <v>6000</v>
      </c>
      <c r="D85" s="196"/>
      <c r="E85" s="169"/>
      <c r="F85" s="124"/>
      <c r="G85" s="175"/>
      <c r="H85" s="49"/>
      <c r="I85" s="47"/>
      <c r="J85" s="161"/>
      <c r="K85" s="119"/>
      <c r="L85" s="176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383" t="s">
        <v>220</v>
      </c>
      <c r="B86" s="384" t="s">
        <v>221</v>
      </c>
      <c r="C86" s="381">
        <v>3000</v>
      </c>
      <c r="D86" s="196"/>
      <c r="E86" s="167"/>
      <c r="F86" s="124"/>
      <c r="G86" s="175"/>
      <c r="H86" s="49"/>
      <c r="I86" s="47"/>
      <c r="J86" s="161"/>
      <c r="K86" s="119"/>
      <c r="L86" s="176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383" t="s">
        <v>224</v>
      </c>
      <c r="B87" s="384" t="s">
        <v>225</v>
      </c>
      <c r="C87" s="381">
        <v>200</v>
      </c>
      <c r="D87" s="196"/>
      <c r="E87" s="167"/>
      <c r="F87" s="122"/>
      <c r="G87" s="175"/>
      <c r="H87" s="49"/>
      <c r="I87" s="47"/>
      <c r="J87" s="161"/>
      <c r="K87" s="119"/>
      <c r="L87" s="176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10" t="s">
        <v>94</v>
      </c>
      <c r="B88" s="48" t="s">
        <v>292</v>
      </c>
      <c r="C88" s="110" t="s">
        <v>293</v>
      </c>
      <c r="D88" s="196">
        <v>47000</v>
      </c>
      <c r="E88" s="167" t="s">
        <v>278</v>
      </c>
      <c r="F88" s="122"/>
      <c r="G88" s="175"/>
      <c r="H88" s="49"/>
      <c r="I88" s="47"/>
      <c r="J88" s="161"/>
      <c r="K88" s="119"/>
      <c r="L88" s="176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10" t="s">
        <v>94</v>
      </c>
      <c r="B89" s="111" t="s">
        <v>174</v>
      </c>
      <c r="C89" s="110" t="s">
        <v>302</v>
      </c>
      <c r="D89" s="196">
        <v>30000</v>
      </c>
      <c r="E89" s="168" t="s">
        <v>300</v>
      </c>
      <c r="F89" s="122"/>
      <c r="G89" s="175"/>
      <c r="H89" s="49"/>
      <c r="I89" s="47"/>
      <c r="J89" s="47"/>
      <c r="K89" s="119"/>
      <c r="L89" s="176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9"/>
      <c r="B90" s="48"/>
      <c r="C90" s="110"/>
      <c r="D90" s="196"/>
      <c r="E90" s="169"/>
      <c r="F90" s="122"/>
      <c r="G90" s="175"/>
      <c r="H90" s="49"/>
      <c r="I90" s="47"/>
      <c r="J90" s="161"/>
      <c r="K90" s="119"/>
      <c r="L90" s="176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6" t="s">
        <v>25</v>
      </c>
      <c r="B91" s="437"/>
      <c r="C91" s="440"/>
      <c r="D91" s="197">
        <f>SUM(D37:D90)</f>
        <v>6455092</v>
      </c>
      <c r="E91" s="193"/>
      <c r="F91" s="128"/>
      <c r="G91" s="164"/>
      <c r="H91" s="50"/>
      <c r="I91" s="159"/>
      <c r="J91" s="161"/>
      <c r="K91" s="119"/>
      <c r="L91" s="176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3"/>
      <c r="H92" s="184"/>
      <c r="I92" s="185"/>
      <c r="J92" s="186"/>
      <c r="K92" s="187"/>
      <c r="L92" s="188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6" t="s">
        <v>26</v>
      </c>
      <c r="B93" s="437"/>
      <c r="C93" s="437"/>
      <c r="D93" s="197">
        <f>D91+L93</f>
        <v>6455092</v>
      </c>
      <c r="E93" s="193"/>
      <c r="F93" s="128"/>
      <c r="G93" s="201"/>
      <c r="H93" s="173"/>
      <c r="I93" s="202">
        <f>SUM(I46:I92)</f>
        <v>5264505</v>
      </c>
      <c r="J93" s="203"/>
      <c r="K93" s="204">
        <f>SUM(K46:K92)</f>
        <v>5264505</v>
      </c>
      <c r="L93" s="205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8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5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128"/>
      <c r="B96" s="135"/>
      <c r="C96" s="133"/>
      <c r="D96" s="155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128"/>
      <c r="B97" s="154"/>
      <c r="C97" s="138"/>
      <c r="D97" s="155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128"/>
      <c r="B98" s="135"/>
      <c r="C98" s="133"/>
      <c r="D98" s="155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128"/>
      <c r="B99" s="156"/>
      <c r="C99" s="140"/>
      <c r="D99" s="157"/>
      <c r="E99" s="158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6"/>
      <c r="C100" s="140"/>
      <c r="D100" s="157"/>
      <c r="E100" s="158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6"/>
      <c r="C101" s="140"/>
      <c r="D101" s="157"/>
      <c r="E101" s="158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8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8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9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9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9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9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9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200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20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200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200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200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9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9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9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9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9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9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9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9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9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9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9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9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9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9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9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9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9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9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9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9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9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9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9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9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9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9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9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9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9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9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9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9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9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9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9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9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9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9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9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9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9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9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9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9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9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9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9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9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9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9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9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9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9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9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9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9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9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9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9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9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9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9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9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9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9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9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9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9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9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9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9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9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9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9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9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9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9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9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9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9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9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9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9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D14" sqref="D14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0" t="s">
        <v>84</v>
      </c>
      <c r="B1" s="451"/>
      <c r="C1" s="451"/>
      <c r="D1" s="451"/>
      <c r="E1" s="452"/>
      <c r="F1" s="5"/>
      <c r="G1" s="5"/>
      <c r="H1" s="5"/>
      <c r="I1" s="465"/>
      <c r="J1" s="465"/>
      <c r="K1" s="465"/>
    </row>
    <row r="2" spans="1:18" ht="20.25">
      <c r="A2" s="459" t="s">
        <v>60</v>
      </c>
      <c r="B2" s="460"/>
      <c r="C2" s="460"/>
      <c r="D2" s="460"/>
      <c r="E2" s="461"/>
      <c r="F2" s="5"/>
      <c r="G2" s="5"/>
      <c r="H2" s="5"/>
      <c r="I2" s="228" t="s">
        <v>86</v>
      </c>
      <c r="J2" s="228" t="s">
        <v>92</v>
      </c>
      <c r="K2" s="228" t="s">
        <v>87</v>
      </c>
      <c r="L2" s="228" t="s">
        <v>4</v>
      </c>
      <c r="M2" s="228" t="s">
        <v>88</v>
      </c>
    </row>
    <row r="3" spans="1:18" ht="23.25">
      <c r="A3" s="453" t="s">
        <v>301</v>
      </c>
      <c r="B3" s="454"/>
      <c r="C3" s="454"/>
      <c r="D3" s="454"/>
      <c r="E3" s="455"/>
      <c r="F3" s="5"/>
      <c r="G3" s="10"/>
      <c r="H3" s="10"/>
      <c r="I3" s="24" t="s">
        <v>89</v>
      </c>
      <c r="J3" s="291">
        <v>30000</v>
      </c>
      <c r="K3" s="284">
        <v>10000</v>
      </c>
      <c r="L3" s="29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2" t="s">
        <v>63</v>
      </c>
      <c r="B4" s="463"/>
      <c r="C4" s="463"/>
      <c r="D4" s="463"/>
      <c r="E4" s="464"/>
      <c r="F4" s="5"/>
      <c r="G4" s="40"/>
      <c r="H4" s="40"/>
      <c r="I4" s="24" t="s">
        <v>90</v>
      </c>
      <c r="J4" s="291">
        <v>9000</v>
      </c>
      <c r="K4" s="291">
        <v>5900</v>
      </c>
      <c r="L4" s="29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2" t="s">
        <v>58</v>
      </c>
      <c r="B5" s="216">
        <v>13000000</v>
      </c>
      <c r="C5" s="37"/>
      <c r="D5" s="37" t="s">
        <v>10</v>
      </c>
      <c r="E5" s="231">
        <v>9219117</v>
      </c>
      <c r="F5" s="33"/>
      <c r="G5" s="227"/>
      <c r="H5" s="227"/>
      <c r="I5" s="24" t="s">
        <v>85</v>
      </c>
      <c r="J5" s="291">
        <v>24500</v>
      </c>
      <c r="K5" s="284">
        <v>10000</v>
      </c>
      <c r="L5" s="291">
        <f t="shared" si="0"/>
        <v>34500</v>
      </c>
      <c r="M5" s="24" t="s">
        <v>91</v>
      </c>
      <c r="O5" s="7"/>
      <c r="P5" s="7"/>
      <c r="Q5" s="322">
        <v>40500</v>
      </c>
      <c r="R5" s="322" t="s">
        <v>177</v>
      </c>
    </row>
    <row r="6" spans="1:18" ht="21.75">
      <c r="A6" s="230" t="s">
        <v>6</v>
      </c>
      <c r="B6" s="216">
        <v>100897.023</v>
      </c>
      <c r="C6" s="39"/>
      <c r="D6" s="37" t="s">
        <v>228</v>
      </c>
      <c r="E6" s="231">
        <v>163207</v>
      </c>
      <c r="F6" s="7"/>
      <c r="G6" s="268"/>
      <c r="H6" s="224"/>
      <c r="I6" s="24" t="s">
        <v>85</v>
      </c>
      <c r="J6" s="291">
        <v>29500</v>
      </c>
      <c r="K6" s="284">
        <v>10000</v>
      </c>
      <c r="L6" s="291">
        <f t="shared" si="0"/>
        <v>39500</v>
      </c>
      <c r="M6" s="24" t="s">
        <v>91</v>
      </c>
      <c r="N6" s="7"/>
      <c r="P6" s="7"/>
      <c r="Q6" s="322">
        <v>35000</v>
      </c>
      <c r="R6" s="322" t="s">
        <v>178</v>
      </c>
    </row>
    <row r="7" spans="1:18" ht="21.75">
      <c r="A7" s="232"/>
      <c r="B7" s="216"/>
      <c r="C7" s="39"/>
      <c r="D7" s="37" t="s">
        <v>64</v>
      </c>
      <c r="E7" s="231">
        <v>146000.02300000004</v>
      </c>
      <c r="F7" s="7"/>
      <c r="G7" s="267"/>
      <c r="H7" s="224"/>
      <c r="I7" s="291" t="s">
        <v>85</v>
      </c>
      <c r="J7" s="291">
        <v>35000</v>
      </c>
      <c r="K7" s="291">
        <v>10000</v>
      </c>
      <c r="L7" s="291">
        <f t="shared" si="0"/>
        <v>45000</v>
      </c>
      <c r="M7" s="291" t="s">
        <v>91</v>
      </c>
      <c r="N7" s="292" t="s">
        <v>97</v>
      </c>
      <c r="P7" s="7"/>
      <c r="Q7" s="322">
        <v>28100</v>
      </c>
      <c r="R7" s="322" t="s">
        <v>179</v>
      </c>
    </row>
    <row r="8" spans="1:18" ht="21.75">
      <c r="A8" s="230"/>
      <c r="B8" s="216"/>
      <c r="C8" s="37"/>
      <c r="D8" s="332"/>
      <c r="E8" s="231"/>
      <c r="F8" s="7"/>
      <c r="G8" s="212"/>
      <c r="H8" s="212"/>
      <c r="I8" s="291" t="s">
        <v>85</v>
      </c>
      <c r="J8" s="291"/>
      <c r="K8" s="291">
        <v>10000</v>
      </c>
      <c r="L8" s="291">
        <f t="shared" si="0"/>
        <v>10000</v>
      </c>
      <c r="M8" s="291" t="s">
        <v>78</v>
      </c>
      <c r="N8" s="292" t="s">
        <v>102</v>
      </c>
      <c r="O8" s="7"/>
      <c r="P8" s="7"/>
      <c r="Q8" s="323">
        <f>SUM(Q5:Q7)</f>
        <v>103600</v>
      </c>
      <c r="R8" s="284" t="s">
        <v>4</v>
      </c>
    </row>
    <row r="9" spans="1:18" ht="23.25">
      <c r="A9" s="230" t="s">
        <v>81</v>
      </c>
      <c r="B9" s="216">
        <v>35835</v>
      </c>
      <c r="C9" s="38"/>
      <c r="D9" s="332" t="s">
        <v>11</v>
      </c>
      <c r="E9" s="246">
        <v>6455092</v>
      </c>
      <c r="F9" s="7"/>
      <c r="G9" s="213"/>
      <c r="H9" s="103"/>
      <c r="I9" s="291" t="s">
        <v>109</v>
      </c>
      <c r="J9" s="291">
        <v>19250</v>
      </c>
      <c r="K9" s="291">
        <v>0</v>
      </c>
      <c r="L9" s="291">
        <f t="shared" si="0"/>
        <v>19250</v>
      </c>
      <c r="M9" s="24" t="s">
        <v>78</v>
      </c>
      <c r="N9" s="292" t="s">
        <v>108</v>
      </c>
      <c r="O9" s="7"/>
      <c r="P9" s="7"/>
      <c r="Q9" s="7"/>
      <c r="R9" s="7"/>
    </row>
    <row r="10" spans="1:18" ht="23.25">
      <c r="A10" s="230" t="s">
        <v>250</v>
      </c>
      <c r="B10" s="216">
        <v>0</v>
      </c>
      <c r="C10" s="38"/>
      <c r="D10" s="332" t="s">
        <v>196</v>
      </c>
      <c r="E10" s="320">
        <v>-3216464</v>
      </c>
      <c r="F10" s="7"/>
      <c r="G10" s="212"/>
      <c r="H10" s="212"/>
      <c r="I10" s="24" t="s">
        <v>113</v>
      </c>
      <c r="J10" s="291">
        <v>16500</v>
      </c>
      <c r="K10" s="291">
        <v>0</v>
      </c>
      <c r="L10" s="291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6" t="s">
        <v>103</v>
      </c>
      <c r="B11" s="367">
        <f>B6-B9-B10</f>
        <v>65062.023000000001</v>
      </c>
      <c r="C11" s="38"/>
      <c r="D11" s="37" t="s">
        <v>111</v>
      </c>
      <c r="E11" s="233">
        <v>298110</v>
      </c>
      <c r="F11" s="7"/>
      <c r="G11" s="212"/>
      <c r="H11" s="212"/>
      <c r="I11" s="283" t="s">
        <v>85</v>
      </c>
      <c r="J11" s="31">
        <v>29500</v>
      </c>
      <c r="K11" s="31">
        <v>10000</v>
      </c>
      <c r="L11" s="291">
        <f t="shared" si="0"/>
        <v>39500</v>
      </c>
      <c r="M11" s="31" t="s">
        <v>83</v>
      </c>
      <c r="N11" s="283" t="s">
        <v>132</v>
      </c>
      <c r="O11" s="7"/>
      <c r="P11" s="7"/>
      <c r="Q11" s="7"/>
      <c r="R11" s="7"/>
    </row>
    <row r="12" spans="1:18" ht="21.75">
      <c r="A12" s="232"/>
      <c r="B12" s="216"/>
      <c r="C12" s="38"/>
      <c r="D12" s="288"/>
      <c r="E12" s="289"/>
      <c r="F12" s="7" t="s">
        <v>39</v>
      </c>
      <c r="G12" s="212"/>
      <c r="H12" s="213"/>
      <c r="I12" s="31" t="s">
        <v>115</v>
      </c>
      <c r="J12" s="31">
        <v>22500</v>
      </c>
      <c r="K12" s="284">
        <v>10000</v>
      </c>
      <c r="L12" s="291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5" customFormat="1" ht="21.75">
      <c r="A13" s="366"/>
      <c r="B13" s="367"/>
      <c r="C13" s="38"/>
      <c r="D13" s="288"/>
      <c r="E13" s="289"/>
      <c r="F13" s="7"/>
      <c r="G13" s="212"/>
      <c r="H13" s="213"/>
      <c r="I13" s="283" t="s">
        <v>130</v>
      </c>
      <c r="J13" s="31"/>
      <c r="K13" s="284">
        <v>10000</v>
      </c>
      <c r="L13" s="291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2"/>
      <c r="B14" s="216"/>
      <c r="C14" s="38"/>
      <c r="D14" s="288"/>
      <c r="E14" s="289"/>
      <c r="F14" s="7"/>
      <c r="G14" s="240" t="s">
        <v>12</v>
      </c>
      <c r="H14" s="214"/>
      <c r="I14" s="283" t="s">
        <v>129</v>
      </c>
      <c r="J14" s="31"/>
      <c r="K14" s="31">
        <v>10000</v>
      </c>
      <c r="L14" s="291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2"/>
      <c r="B15" s="216"/>
      <c r="C15" s="38"/>
      <c r="D15" s="288"/>
      <c r="E15" s="289"/>
      <c r="F15" s="7"/>
      <c r="G15" s="241"/>
      <c r="H15" s="214"/>
      <c r="I15" s="31"/>
      <c r="J15" s="31"/>
      <c r="K15" s="31"/>
      <c r="L15" s="291">
        <f t="shared" si="0"/>
        <v>0</v>
      </c>
      <c r="M15" s="31"/>
      <c r="N15" s="293"/>
      <c r="O15" s="7"/>
      <c r="P15" s="7"/>
      <c r="Q15" s="7"/>
      <c r="R15" s="7"/>
    </row>
    <row r="16" spans="1:18" ht="21.75">
      <c r="A16" s="232"/>
      <c r="B16" s="216"/>
      <c r="C16" s="38"/>
      <c r="D16" s="288"/>
      <c r="E16" s="289"/>
      <c r="F16" s="5"/>
      <c r="G16" s="12"/>
      <c r="H16" s="266"/>
      <c r="I16" s="31"/>
      <c r="J16" s="31"/>
      <c r="K16" s="31"/>
      <c r="L16" s="291">
        <f t="shared" si="0"/>
        <v>0</v>
      </c>
      <c r="M16" s="31"/>
      <c r="N16" s="293"/>
      <c r="O16" s="7"/>
      <c r="P16" s="7"/>
      <c r="Q16" s="7"/>
      <c r="R16" s="7"/>
    </row>
    <row r="17" spans="1:18" ht="21.75">
      <c r="A17" s="230" t="s">
        <v>5</v>
      </c>
      <c r="B17" s="217">
        <f>B5+B11+B14</f>
        <v>13065062.023</v>
      </c>
      <c r="C17" s="38"/>
      <c r="D17" s="38" t="s">
        <v>7</v>
      </c>
      <c r="E17" s="233">
        <f>SUM(E5:E16)</f>
        <v>13065062.023</v>
      </c>
      <c r="F17" s="5"/>
      <c r="G17" s="104">
        <f>B17-E17</f>
        <v>0</v>
      </c>
      <c r="H17" s="266"/>
      <c r="I17" s="466" t="s">
        <v>133</v>
      </c>
      <c r="J17" s="466"/>
      <c r="K17" s="466"/>
      <c r="L17" s="294">
        <f>SUM(L3:L16)</f>
        <v>311650</v>
      </c>
      <c r="M17" s="294"/>
      <c r="N17" s="7"/>
      <c r="O17" s="7"/>
      <c r="P17" s="7"/>
      <c r="Q17" s="7"/>
      <c r="R17" s="7"/>
    </row>
    <row r="18" spans="1:18" ht="21.75">
      <c r="A18" s="230"/>
      <c r="B18" s="229" t="s">
        <v>12</v>
      </c>
      <c r="C18" s="38"/>
      <c r="D18" s="38"/>
      <c r="E18" s="234"/>
      <c r="F18" s="5"/>
      <c r="G18" s="9"/>
      <c r="H18" s="266"/>
      <c r="I18" s="467" t="s">
        <v>95</v>
      </c>
      <c r="J18" s="467"/>
      <c r="K18" s="46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6" t="s">
        <v>13</v>
      </c>
      <c r="B19" s="457"/>
      <c r="C19" s="457"/>
      <c r="D19" s="457"/>
      <c r="E19" s="458"/>
      <c r="F19" s="5"/>
      <c r="G19" s="8"/>
      <c r="H19" s="8"/>
      <c r="I19" s="474" t="s">
        <v>154</v>
      </c>
      <c r="J19" s="474"/>
      <c r="K19" s="474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7" t="s">
        <v>170</v>
      </c>
      <c r="B20" s="318">
        <v>590810</v>
      </c>
      <c r="C20" s="237"/>
      <c r="D20" s="247" t="s">
        <v>165</v>
      </c>
      <c r="E20" s="248">
        <v>459192</v>
      </c>
      <c r="F20" s="5"/>
      <c r="G20" s="16"/>
      <c r="H20" s="16"/>
      <c r="I20" s="468" t="s">
        <v>136</v>
      </c>
      <c r="J20" s="468"/>
      <c r="K20" s="46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6" t="s">
        <v>264</v>
      </c>
      <c r="B21" s="112">
        <v>50000</v>
      </c>
      <c r="C21" s="37"/>
      <c r="D21" s="226" t="s">
        <v>163</v>
      </c>
      <c r="E21" s="235">
        <v>393378</v>
      </c>
      <c r="G21" s="17"/>
      <c r="H21" s="17"/>
      <c r="I21" s="469" t="s">
        <v>153</v>
      </c>
      <c r="J21" s="470"/>
      <c r="K21" s="47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6" t="s">
        <v>207</v>
      </c>
      <c r="B22" s="112">
        <v>113000</v>
      </c>
      <c r="C22" s="37"/>
      <c r="D22" s="226" t="s">
        <v>164</v>
      </c>
      <c r="E22" s="235">
        <v>351819</v>
      </c>
      <c r="I22" s="474" t="s">
        <v>156</v>
      </c>
      <c r="J22" s="474"/>
      <c r="K22" s="474"/>
      <c r="L22" s="319">
        <v>20000</v>
      </c>
      <c r="M22" s="319"/>
      <c r="N22" s="7"/>
      <c r="O22" s="7"/>
      <c r="P22" s="7"/>
      <c r="Q22" s="7"/>
      <c r="R22" s="7"/>
    </row>
    <row r="23" spans="1:18" ht="21.75" customHeight="1">
      <c r="A23" s="236" t="s">
        <v>257</v>
      </c>
      <c r="B23" s="112">
        <v>39000</v>
      </c>
      <c r="C23" s="37"/>
      <c r="D23" s="226" t="s">
        <v>167</v>
      </c>
      <c r="E23" s="235">
        <v>558434</v>
      </c>
      <c r="I23" s="475" t="s">
        <v>173</v>
      </c>
      <c r="J23" s="476"/>
      <c r="K23" s="477"/>
      <c r="L23" s="319">
        <v>40000</v>
      </c>
      <c r="M23" s="319"/>
      <c r="N23" s="7"/>
      <c r="O23" s="7"/>
      <c r="P23" s="7"/>
      <c r="Q23" s="7"/>
      <c r="R23" s="7"/>
    </row>
    <row r="24" spans="1:18" ht="21.75" customHeight="1">
      <c r="A24" s="236" t="s">
        <v>276</v>
      </c>
      <c r="B24" s="112">
        <v>10000</v>
      </c>
      <c r="C24" s="37"/>
      <c r="D24" s="286" t="s">
        <v>168</v>
      </c>
      <c r="E24" s="287">
        <v>480047</v>
      </c>
      <c r="I24" s="474" t="s">
        <v>188</v>
      </c>
      <c r="J24" s="474"/>
      <c r="K24" s="474"/>
      <c r="L24" s="306">
        <v>30000</v>
      </c>
      <c r="M24" s="306"/>
      <c r="N24" s="7"/>
      <c r="O24" s="7"/>
      <c r="P24" s="7"/>
      <c r="Q24" s="7"/>
      <c r="R24" s="7"/>
    </row>
    <row r="25" spans="1:18" ht="21.75">
      <c r="A25" s="236" t="s">
        <v>265</v>
      </c>
      <c r="B25" s="112">
        <v>222410</v>
      </c>
      <c r="C25" s="113"/>
      <c r="D25" s="226" t="s">
        <v>166</v>
      </c>
      <c r="E25" s="235">
        <v>151310</v>
      </c>
      <c r="I25" s="474" t="s">
        <v>215</v>
      </c>
      <c r="J25" s="474"/>
      <c r="K25" s="474"/>
      <c r="L25" s="306">
        <v>20000</v>
      </c>
      <c r="M25" s="306"/>
      <c r="N25" s="7"/>
      <c r="O25" s="7"/>
      <c r="P25" s="7"/>
      <c r="Q25" s="7"/>
      <c r="R25" s="7"/>
    </row>
    <row r="26" spans="1:18" ht="21.75">
      <c r="A26" s="327" t="s">
        <v>172</v>
      </c>
      <c r="B26" s="328">
        <v>85100</v>
      </c>
      <c r="C26" s="329"/>
      <c r="D26" s="330" t="s">
        <v>260</v>
      </c>
      <c r="E26" s="331">
        <v>297922</v>
      </c>
      <c r="I26" s="466" t="s">
        <v>157</v>
      </c>
      <c r="J26" s="466"/>
      <c r="K26" s="466"/>
      <c r="L26" s="294">
        <f>L17-L18-L19-L20-L21-L22-L23-L24-L25</f>
        <v>78150</v>
      </c>
      <c r="M26" s="294"/>
      <c r="N26" s="7"/>
      <c r="O26" s="7"/>
      <c r="P26" s="7"/>
      <c r="Q26" s="7"/>
      <c r="R26" s="7"/>
    </row>
    <row r="27" spans="1:18" s="245" customFormat="1" ht="21.75">
      <c r="A27" s="327" t="s">
        <v>277</v>
      </c>
      <c r="B27" s="328">
        <v>17610</v>
      </c>
      <c r="C27" s="329"/>
      <c r="D27" s="330" t="s">
        <v>198</v>
      </c>
      <c r="E27" s="331">
        <v>78918</v>
      </c>
      <c r="L27" s="245">
        <v>28100</v>
      </c>
      <c r="M27" s="245" t="s">
        <v>282</v>
      </c>
      <c r="N27" s="7"/>
      <c r="O27" s="7"/>
      <c r="P27" s="7"/>
      <c r="Q27" s="7"/>
      <c r="R27" s="7"/>
    </row>
    <row r="28" spans="1:18" ht="20.100000000000001" customHeight="1">
      <c r="A28" s="373" t="s">
        <v>266</v>
      </c>
      <c r="B28" s="374">
        <v>145300</v>
      </c>
      <c r="C28" s="113"/>
      <c r="D28" s="226" t="s">
        <v>234</v>
      </c>
      <c r="E28" s="235">
        <v>70000</v>
      </c>
      <c r="I28" s="478" t="s">
        <v>190</v>
      </c>
      <c r="J28" s="479"/>
      <c r="K28" s="479"/>
      <c r="L28" s="479"/>
      <c r="M28" s="480"/>
    </row>
    <row r="29" spans="1:18" ht="20.100000000000001" customHeight="1">
      <c r="A29" s="236" t="s">
        <v>184</v>
      </c>
      <c r="B29" s="112">
        <v>76566</v>
      </c>
      <c r="C29" s="113"/>
      <c r="D29" s="226" t="s">
        <v>233</v>
      </c>
      <c r="E29" s="235">
        <v>110000</v>
      </c>
      <c r="I29" s="472" t="s">
        <v>124</v>
      </c>
      <c r="J29" s="472"/>
      <c r="K29" s="473"/>
      <c r="L29" s="335">
        <v>213170</v>
      </c>
      <c r="M29" s="336"/>
      <c r="N29" s="7"/>
      <c r="O29" s="7"/>
      <c r="P29" s="7"/>
      <c r="Q29" s="7"/>
      <c r="R29" s="7"/>
    </row>
    <row r="30" spans="1:18" s="245" customFormat="1" ht="20.100000000000001" customHeight="1">
      <c r="A30" s="327" t="s">
        <v>189</v>
      </c>
      <c r="B30" s="328">
        <v>239840</v>
      </c>
      <c r="C30" s="329"/>
      <c r="D30" s="330" t="s">
        <v>192</v>
      </c>
      <c r="E30" s="331">
        <v>375407</v>
      </c>
      <c r="I30" s="363"/>
      <c r="J30" s="363"/>
      <c r="K30" s="364"/>
      <c r="L30" s="335"/>
      <c r="M30" s="336"/>
      <c r="N30" s="7"/>
      <c r="O30" s="7"/>
      <c r="P30" s="7"/>
      <c r="Q30" s="7"/>
      <c r="R30" s="7"/>
    </row>
    <row r="31" spans="1:18" ht="21.75">
      <c r="A31" s="327" t="s">
        <v>169</v>
      </c>
      <c r="B31" s="328">
        <v>17000</v>
      </c>
      <c r="C31" s="5"/>
      <c r="D31" s="330" t="s">
        <v>200</v>
      </c>
      <c r="E31" s="331">
        <v>104712</v>
      </c>
      <c r="I31" s="484" t="s">
        <v>148</v>
      </c>
      <c r="J31" s="468"/>
      <c r="K31" s="468"/>
      <c r="L31" s="334">
        <v>79500</v>
      </c>
      <c r="M31" s="334" t="s">
        <v>191</v>
      </c>
      <c r="N31" s="7"/>
      <c r="O31" s="7"/>
      <c r="P31" s="7"/>
      <c r="Q31" s="7"/>
      <c r="R31" s="7"/>
    </row>
    <row r="32" spans="1:18" ht="21.75">
      <c r="A32" s="236" t="s">
        <v>171</v>
      </c>
      <c r="B32" s="112">
        <v>416064</v>
      </c>
      <c r="C32" s="113"/>
      <c r="D32" s="226" t="s">
        <v>162</v>
      </c>
      <c r="E32" s="235">
        <v>385590</v>
      </c>
      <c r="I32" s="484" t="s">
        <v>148</v>
      </c>
      <c r="J32" s="468"/>
      <c r="K32" s="468"/>
      <c r="L32" s="334">
        <v>47500</v>
      </c>
      <c r="M32" s="334" t="s">
        <v>149</v>
      </c>
      <c r="N32" s="7"/>
      <c r="O32" s="7"/>
      <c r="P32" s="7"/>
      <c r="Q32" s="7"/>
      <c r="R32" s="7"/>
    </row>
    <row r="33" spans="1:18" ht="21.75">
      <c r="A33" s="327" t="s">
        <v>187</v>
      </c>
      <c r="B33" s="328">
        <v>312098</v>
      </c>
      <c r="C33" s="5"/>
      <c r="D33" s="330" t="s">
        <v>272</v>
      </c>
      <c r="E33" s="331">
        <v>64717</v>
      </c>
      <c r="I33" s="481" t="s">
        <v>148</v>
      </c>
      <c r="J33" s="482"/>
      <c r="K33" s="483"/>
      <c r="L33" s="334">
        <v>50000</v>
      </c>
      <c r="M33" s="334" t="s">
        <v>150</v>
      </c>
      <c r="N33" s="7"/>
      <c r="O33" s="7"/>
      <c r="P33" s="7"/>
      <c r="Q33" s="7"/>
      <c r="R33" s="7"/>
    </row>
    <row r="34" spans="1:18" ht="22.5" thickBot="1">
      <c r="A34" s="375" t="s">
        <v>159</v>
      </c>
      <c r="B34" s="376">
        <v>106250</v>
      </c>
      <c r="C34" s="414"/>
      <c r="D34" s="377" t="s">
        <v>213</v>
      </c>
      <c r="E34" s="378">
        <v>26100</v>
      </c>
      <c r="I34" s="475"/>
      <c r="J34" s="476"/>
      <c r="K34" s="477"/>
      <c r="L34" s="334">
        <v>10000</v>
      </c>
      <c r="M34" s="334"/>
      <c r="N34" s="7"/>
      <c r="O34" s="7"/>
      <c r="P34" s="7"/>
      <c r="Q34" s="7"/>
      <c r="R34" s="7"/>
    </row>
    <row r="35" spans="1:18" ht="21.75">
      <c r="A35" s="392"/>
      <c r="B35" s="393"/>
      <c r="C35" s="7"/>
      <c r="D35" s="395"/>
      <c r="E35" s="396"/>
      <c r="I35" s="466" t="s">
        <v>96</v>
      </c>
      <c r="J35" s="466"/>
      <c r="K35" s="466"/>
      <c r="L35" s="333">
        <f>L29-L31-L32-L33-L34</f>
        <v>26170</v>
      </c>
      <c r="M35" s="333"/>
      <c r="N35" s="7"/>
      <c r="O35" s="7"/>
      <c r="P35" s="7"/>
      <c r="Q35" s="7"/>
      <c r="R35" s="7"/>
    </row>
    <row r="36" spans="1:18" ht="21.75">
      <c r="A36" s="392"/>
      <c r="B36" s="393"/>
      <c r="C36" s="394"/>
      <c r="D36" s="395"/>
      <c r="E36" s="39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92"/>
      <c r="B37" s="393"/>
      <c r="C37" s="394"/>
      <c r="D37" s="395"/>
      <c r="E37" s="39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92"/>
      <c r="B38" s="393"/>
      <c r="C38" s="394"/>
      <c r="D38" s="395"/>
      <c r="E38" s="396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90"/>
      <c r="C39" s="7"/>
      <c r="D39" s="391"/>
      <c r="E39" s="39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90"/>
      <c r="C40" s="7"/>
      <c r="D40" s="391"/>
      <c r="E40" s="39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90"/>
      <c r="C41" s="7"/>
      <c r="D41" s="391"/>
      <c r="E41" s="39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5" t="s">
        <v>145</v>
      </c>
      <c r="B1" s="486"/>
      <c r="C1" s="239">
        <f>C73+G13+E1</f>
        <v>198110</v>
      </c>
      <c r="D1" s="243"/>
      <c r="E1" s="242"/>
    </row>
    <row r="2" spans="1:12" ht="15">
      <c r="A2" s="242"/>
      <c r="B2" s="242"/>
      <c r="C2" s="242"/>
      <c r="D2" s="242"/>
      <c r="E2" s="242"/>
      <c r="F2" s="357" t="s">
        <v>249</v>
      </c>
      <c r="G2" s="358">
        <v>166900</v>
      </c>
      <c r="H2" s="359"/>
    </row>
    <row r="3" spans="1:12" ht="15.75">
      <c r="A3" s="228" t="s">
        <v>71</v>
      </c>
      <c r="B3" s="228" t="s">
        <v>72</v>
      </c>
      <c r="C3" s="228" t="s">
        <v>36</v>
      </c>
      <c r="D3" s="228" t="s">
        <v>86</v>
      </c>
      <c r="F3" s="340" t="s">
        <v>262</v>
      </c>
      <c r="G3" s="303">
        <v>19810</v>
      </c>
      <c r="H3" s="341"/>
      <c r="J3" s="489" t="s">
        <v>151</v>
      </c>
      <c r="K3" s="489"/>
      <c r="L3" s="489"/>
    </row>
    <row r="4" spans="1:12">
      <c r="A4" s="24" t="s">
        <v>245</v>
      </c>
      <c r="B4" s="24" t="s">
        <v>160</v>
      </c>
      <c r="C4" s="305">
        <v>0</v>
      </c>
      <c r="D4" s="24"/>
      <c r="E4" s="59"/>
      <c r="F4" s="360"/>
      <c r="G4" s="356"/>
      <c r="H4" s="361"/>
      <c r="I4" s="301"/>
      <c r="J4" s="296" t="s">
        <v>122</v>
      </c>
      <c r="K4" s="297">
        <v>5000</v>
      </c>
      <c r="L4" s="296" t="s">
        <v>120</v>
      </c>
    </row>
    <row r="5" spans="1:12" ht="15">
      <c r="A5" s="24" t="s">
        <v>252</v>
      </c>
      <c r="B5" s="24" t="s">
        <v>255</v>
      </c>
      <c r="C5" s="365">
        <v>20000</v>
      </c>
      <c r="D5" s="24"/>
      <c r="E5" s="59"/>
      <c r="F5" s="340"/>
      <c r="G5" s="303"/>
      <c r="H5" s="341"/>
      <c r="I5" s="301"/>
      <c r="J5" s="296" t="s">
        <v>121</v>
      </c>
      <c r="K5" s="297">
        <v>5000</v>
      </c>
      <c r="L5" s="296" t="s">
        <v>120</v>
      </c>
    </row>
    <row r="6" spans="1:12" ht="15">
      <c r="A6" s="24" t="s">
        <v>252</v>
      </c>
      <c r="B6" s="24" t="s">
        <v>160</v>
      </c>
      <c r="C6" s="365">
        <v>21400</v>
      </c>
      <c r="D6" s="24"/>
      <c r="E6" s="59"/>
      <c r="F6" s="340"/>
      <c r="G6" s="303"/>
      <c r="H6" s="341"/>
      <c r="I6" s="301"/>
      <c r="J6" s="297" t="s">
        <v>122</v>
      </c>
      <c r="K6" s="297">
        <v>8000</v>
      </c>
      <c r="L6" s="297" t="s">
        <v>123</v>
      </c>
    </row>
    <row r="7" spans="1:12" ht="15">
      <c r="A7" s="24" t="s">
        <v>254</v>
      </c>
      <c r="B7" s="24" t="s">
        <v>160</v>
      </c>
      <c r="C7" s="365">
        <v>8100</v>
      </c>
      <c r="D7" s="24"/>
      <c r="E7" s="59"/>
      <c r="F7" s="340"/>
      <c r="G7" s="303"/>
      <c r="H7" s="341"/>
      <c r="I7" s="302"/>
      <c r="J7" s="297" t="s">
        <v>121</v>
      </c>
      <c r="K7" s="297">
        <v>6000</v>
      </c>
      <c r="L7" s="297" t="s">
        <v>125</v>
      </c>
    </row>
    <row r="8" spans="1:12" ht="15">
      <c r="A8" s="24" t="s">
        <v>258</v>
      </c>
      <c r="B8" s="24" t="s">
        <v>160</v>
      </c>
      <c r="C8" s="365">
        <v>8000</v>
      </c>
      <c r="D8" s="24"/>
      <c r="E8" s="59"/>
      <c r="F8" s="340"/>
      <c r="G8" s="303"/>
      <c r="H8" s="341"/>
      <c r="J8" s="297" t="s">
        <v>121</v>
      </c>
      <c r="K8" s="297">
        <v>7000</v>
      </c>
      <c r="L8" s="297" t="s">
        <v>126</v>
      </c>
    </row>
    <row r="9" spans="1:12" ht="15">
      <c r="A9" s="24" t="s">
        <v>261</v>
      </c>
      <c r="B9" s="24" t="s">
        <v>160</v>
      </c>
      <c r="C9" s="365">
        <v>900</v>
      </c>
      <c r="D9" s="24"/>
      <c r="E9" s="59"/>
      <c r="F9" s="340"/>
      <c r="G9" s="303"/>
      <c r="H9" s="341"/>
      <c r="J9" s="296" t="s">
        <v>117</v>
      </c>
      <c r="K9" s="297">
        <v>2000</v>
      </c>
      <c r="L9" s="296" t="s">
        <v>128</v>
      </c>
    </row>
    <row r="10" spans="1:12" ht="15">
      <c r="A10" s="24" t="s">
        <v>267</v>
      </c>
      <c r="B10" s="24" t="s">
        <v>160</v>
      </c>
      <c r="C10" s="365">
        <v>10600</v>
      </c>
      <c r="D10" s="24"/>
      <c r="E10" s="59"/>
      <c r="F10" s="342" t="s">
        <v>152</v>
      </c>
      <c r="G10" s="304">
        <f>SUM(G2:G9)</f>
        <v>186710</v>
      </c>
      <c r="H10" s="343"/>
      <c r="J10" s="296" t="s">
        <v>122</v>
      </c>
      <c r="K10" s="297">
        <v>7500</v>
      </c>
      <c r="L10" s="296" t="s">
        <v>134</v>
      </c>
    </row>
    <row r="11" spans="1:12">
      <c r="A11" s="24" t="s">
        <v>269</v>
      </c>
      <c r="B11" s="24" t="s">
        <v>160</v>
      </c>
      <c r="C11" s="368">
        <v>7000</v>
      </c>
      <c r="D11" s="24"/>
      <c r="E11" s="59"/>
      <c r="F11" s="344" t="s">
        <v>253</v>
      </c>
      <c r="G11" s="306">
        <v>143600</v>
      </c>
      <c r="H11" s="345"/>
      <c r="J11" s="296" t="s">
        <v>121</v>
      </c>
      <c r="K11" s="297">
        <v>20500</v>
      </c>
      <c r="L11" s="296" t="s">
        <v>134</v>
      </c>
    </row>
    <row r="12" spans="1:12">
      <c r="A12" s="24" t="s">
        <v>270</v>
      </c>
      <c r="B12" s="24" t="s">
        <v>160</v>
      </c>
      <c r="C12" s="370">
        <v>7000</v>
      </c>
      <c r="D12" s="24"/>
      <c r="E12" s="59"/>
      <c r="F12" s="346"/>
      <c r="G12" s="293"/>
      <c r="H12" s="347"/>
      <c r="J12" s="297" t="s">
        <v>121</v>
      </c>
      <c r="K12" s="297">
        <v>9000</v>
      </c>
      <c r="L12" s="297" t="s">
        <v>135</v>
      </c>
    </row>
    <row r="13" spans="1:12" ht="15.75" thickBot="1">
      <c r="A13" s="24" t="s">
        <v>273</v>
      </c>
      <c r="B13" s="24" t="s">
        <v>160</v>
      </c>
      <c r="C13" s="365">
        <v>13000</v>
      </c>
      <c r="D13" s="24"/>
      <c r="E13" s="59"/>
      <c r="F13" s="348"/>
      <c r="G13" s="349">
        <f>G10-G11</f>
        <v>43110</v>
      </c>
      <c r="H13" s="350"/>
      <c r="J13" s="297" t="s">
        <v>137</v>
      </c>
      <c r="K13" s="297">
        <v>13500</v>
      </c>
      <c r="L13" s="297" t="s">
        <v>135</v>
      </c>
    </row>
    <row r="14" spans="1:12">
      <c r="A14" s="24" t="s">
        <v>274</v>
      </c>
      <c r="B14" s="24" t="s">
        <v>160</v>
      </c>
      <c r="C14" s="365">
        <v>8600</v>
      </c>
      <c r="D14" s="24"/>
      <c r="E14" s="59"/>
      <c r="J14" s="297" t="s">
        <v>121</v>
      </c>
      <c r="K14" s="297">
        <v>1000</v>
      </c>
      <c r="L14" s="297" t="s">
        <v>138</v>
      </c>
    </row>
    <row r="15" spans="1:12" ht="13.5" thickBot="1">
      <c r="A15" s="24" t="s">
        <v>278</v>
      </c>
      <c r="B15" s="24" t="s">
        <v>160</v>
      </c>
      <c r="C15" s="371">
        <v>9400</v>
      </c>
      <c r="D15" s="24"/>
      <c r="E15" s="59"/>
      <c r="J15" s="297" t="s">
        <v>137</v>
      </c>
      <c r="K15" s="297">
        <v>34500</v>
      </c>
      <c r="L15" s="297" t="s">
        <v>138</v>
      </c>
    </row>
    <row r="16" spans="1:12" ht="15.75">
      <c r="A16" s="372" t="s">
        <v>274</v>
      </c>
      <c r="B16" s="372" t="s">
        <v>280</v>
      </c>
      <c r="C16" s="284">
        <v>900</v>
      </c>
      <c r="D16" s="372"/>
      <c r="E16" s="59"/>
      <c r="F16" s="493" t="s">
        <v>237</v>
      </c>
      <c r="G16" s="494"/>
      <c r="H16" s="495"/>
      <c r="J16" s="297" t="s">
        <v>122</v>
      </c>
      <c r="K16" s="297">
        <v>500</v>
      </c>
      <c r="L16" s="297" t="s">
        <v>138</v>
      </c>
    </row>
    <row r="17" spans="1:12" ht="14.25">
      <c r="A17" s="24" t="s">
        <v>297</v>
      </c>
      <c r="B17" s="24" t="s">
        <v>160</v>
      </c>
      <c r="C17" s="389">
        <v>1800</v>
      </c>
      <c r="D17" s="24"/>
      <c r="E17" s="211"/>
      <c r="F17" s="490" t="s">
        <v>238</v>
      </c>
      <c r="G17" s="491"/>
      <c r="H17" s="492"/>
      <c r="J17" s="297" t="s">
        <v>121</v>
      </c>
      <c r="K17" s="297">
        <v>6500</v>
      </c>
      <c r="L17" s="297" t="s">
        <v>139</v>
      </c>
    </row>
    <row r="18" spans="1:12">
      <c r="A18" s="24" t="s">
        <v>298</v>
      </c>
      <c r="B18" s="24" t="s">
        <v>160</v>
      </c>
      <c r="C18" s="365">
        <v>22900</v>
      </c>
      <c r="D18" s="24"/>
      <c r="E18" s="211"/>
      <c r="F18" s="409" t="s">
        <v>122</v>
      </c>
      <c r="G18" s="398">
        <v>26500</v>
      </c>
      <c r="H18" s="410" t="s">
        <v>236</v>
      </c>
      <c r="J18" s="297" t="s">
        <v>140</v>
      </c>
      <c r="K18" s="297">
        <v>2500</v>
      </c>
      <c r="L18" s="297" t="s">
        <v>139</v>
      </c>
    </row>
    <row r="19" spans="1:12">
      <c r="A19" s="24" t="s">
        <v>299</v>
      </c>
      <c r="B19" s="24" t="s">
        <v>160</v>
      </c>
      <c r="C19" s="365">
        <v>12000</v>
      </c>
      <c r="D19" s="24"/>
      <c r="E19" s="211"/>
      <c r="F19" s="399" t="s">
        <v>121</v>
      </c>
      <c r="G19" s="306">
        <v>39500</v>
      </c>
      <c r="H19" s="400" t="s">
        <v>236</v>
      </c>
      <c r="J19" s="296" t="s">
        <v>122</v>
      </c>
      <c r="K19" s="297">
        <v>4000</v>
      </c>
      <c r="L19" s="297" t="s">
        <v>139</v>
      </c>
    </row>
    <row r="20" spans="1:12">
      <c r="A20" s="24" t="s">
        <v>300</v>
      </c>
      <c r="B20" s="24" t="s">
        <v>160</v>
      </c>
      <c r="C20" s="413">
        <v>3400</v>
      </c>
      <c r="D20" s="24"/>
      <c r="E20" s="211"/>
      <c r="F20" s="399" t="s">
        <v>121</v>
      </c>
      <c r="G20" s="306">
        <v>6000</v>
      </c>
      <c r="H20" s="400" t="s">
        <v>273</v>
      </c>
      <c r="J20" s="298" t="s">
        <v>140</v>
      </c>
      <c r="K20" s="298">
        <v>23000</v>
      </c>
      <c r="L20" s="298" t="s">
        <v>141</v>
      </c>
    </row>
    <row r="21" spans="1:12">
      <c r="A21" s="24"/>
      <c r="B21" s="24"/>
      <c r="C21" s="365"/>
      <c r="D21" s="24"/>
      <c r="E21" s="211"/>
      <c r="F21" s="409" t="s">
        <v>122</v>
      </c>
      <c r="G21" s="398">
        <v>23500</v>
      </c>
      <c r="H21" s="410" t="s">
        <v>273</v>
      </c>
      <c r="J21" s="299" t="s">
        <v>121</v>
      </c>
      <c r="K21" s="299">
        <v>6500</v>
      </c>
      <c r="L21" s="299" t="s">
        <v>142</v>
      </c>
    </row>
    <row r="22" spans="1:12">
      <c r="A22" s="24"/>
      <c r="B22" s="24"/>
      <c r="C22" s="365"/>
      <c r="D22" s="24"/>
      <c r="E22" s="211"/>
      <c r="F22" s="399" t="s">
        <v>122</v>
      </c>
      <c r="G22" s="306">
        <v>39500</v>
      </c>
      <c r="H22" s="400" t="s">
        <v>274</v>
      </c>
      <c r="J22" s="297" t="s">
        <v>121</v>
      </c>
      <c r="K22" s="297">
        <v>2000</v>
      </c>
      <c r="L22" s="297" t="s">
        <v>143</v>
      </c>
    </row>
    <row r="23" spans="1:12">
      <c r="A23" s="24"/>
      <c r="B23" s="24"/>
      <c r="C23" s="365"/>
      <c r="D23" s="24"/>
      <c r="E23" s="211"/>
      <c r="F23" s="399" t="s">
        <v>121</v>
      </c>
      <c r="G23" s="306">
        <v>4000</v>
      </c>
      <c r="H23" s="400" t="s">
        <v>278</v>
      </c>
      <c r="J23" s="300" t="s">
        <v>121</v>
      </c>
      <c r="K23" s="300">
        <v>9500</v>
      </c>
      <c r="L23" s="300" t="s">
        <v>144</v>
      </c>
    </row>
    <row r="24" spans="1:12">
      <c r="A24" s="24"/>
      <c r="B24" s="24"/>
      <c r="C24" s="365"/>
      <c r="D24" s="24"/>
      <c r="E24" s="211"/>
      <c r="F24" s="409" t="s">
        <v>122</v>
      </c>
      <c r="G24" s="398">
        <v>2500</v>
      </c>
      <c r="H24" s="410" t="s">
        <v>278</v>
      </c>
      <c r="J24" s="297"/>
      <c r="K24" s="297"/>
      <c r="L24" s="297"/>
    </row>
    <row r="25" spans="1:12" ht="15">
      <c r="A25" s="24"/>
      <c r="B25" s="24"/>
      <c r="C25" s="365"/>
      <c r="D25" s="24"/>
      <c r="E25" s="211"/>
      <c r="F25" s="399" t="s">
        <v>121</v>
      </c>
      <c r="G25" s="306">
        <v>9000</v>
      </c>
      <c r="H25" s="400" t="s">
        <v>297</v>
      </c>
      <c r="J25" s="295" t="s">
        <v>4</v>
      </c>
      <c r="K25" s="295">
        <f>SUM(K4:K24)</f>
        <v>173500</v>
      </c>
      <c r="L25" s="295"/>
    </row>
    <row r="26" spans="1:12">
      <c r="A26" s="24"/>
      <c r="B26" s="24"/>
      <c r="C26" s="365"/>
      <c r="D26" s="24"/>
      <c r="E26" s="211"/>
      <c r="F26" s="399" t="s">
        <v>122</v>
      </c>
      <c r="G26" s="306">
        <v>2000</v>
      </c>
      <c r="H26" s="345" t="s">
        <v>299</v>
      </c>
    </row>
    <row r="27" spans="1:12">
      <c r="A27" s="24"/>
      <c r="B27" s="24"/>
      <c r="C27" s="365"/>
      <c r="D27" s="24"/>
      <c r="E27" s="211"/>
      <c r="F27" s="399" t="s">
        <v>122</v>
      </c>
      <c r="G27" s="306">
        <v>3500</v>
      </c>
      <c r="H27" s="345" t="s">
        <v>300</v>
      </c>
    </row>
    <row r="28" spans="1:12">
      <c r="A28" s="24"/>
      <c r="B28" s="24"/>
      <c r="C28" s="365"/>
      <c r="D28" s="24"/>
      <c r="E28" s="211"/>
      <c r="F28" s="399" t="s">
        <v>121</v>
      </c>
      <c r="G28" s="306">
        <v>4000</v>
      </c>
      <c r="H28" s="400" t="s">
        <v>300</v>
      </c>
    </row>
    <row r="29" spans="1:12">
      <c r="A29" s="24"/>
      <c r="B29" s="24"/>
      <c r="C29" s="365"/>
      <c r="D29" s="24"/>
      <c r="E29" s="211"/>
      <c r="F29" s="411"/>
      <c r="G29" s="408"/>
      <c r="H29" s="412"/>
    </row>
    <row r="30" spans="1:12">
      <c r="A30" s="24"/>
      <c r="B30" s="24"/>
      <c r="C30" s="365"/>
      <c r="D30" s="24"/>
      <c r="E30" s="211"/>
      <c r="F30" s="401" t="s">
        <v>242</v>
      </c>
      <c r="G30" s="337">
        <v>1600</v>
      </c>
      <c r="H30" s="402" t="s">
        <v>240</v>
      </c>
    </row>
    <row r="31" spans="1:12">
      <c r="A31" s="24"/>
      <c r="B31" s="24"/>
      <c r="C31" s="365"/>
      <c r="D31" s="24"/>
      <c r="E31" s="211"/>
      <c r="F31" s="403" t="s">
        <v>239</v>
      </c>
      <c r="G31" s="337">
        <v>182000</v>
      </c>
      <c r="H31" s="404" t="s">
        <v>240</v>
      </c>
    </row>
    <row r="32" spans="1:12">
      <c r="A32" s="24"/>
      <c r="B32" s="24"/>
      <c r="C32" s="326"/>
      <c r="D32" s="24"/>
      <c r="E32" s="211"/>
      <c r="F32" s="403" t="s">
        <v>241</v>
      </c>
      <c r="G32" s="337">
        <v>3600</v>
      </c>
      <c r="H32" s="404" t="s">
        <v>240</v>
      </c>
    </row>
    <row r="33" spans="1:8" ht="15.75" thickBot="1">
      <c r="A33" s="24"/>
      <c r="B33" s="24"/>
      <c r="C33" s="326"/>
      <c r="D33" s="24"/>
      <c r="E33" s="211"/>
      <c r="F33" s="405" t="s">
        <v>203</v>
      </c>
      <c r="G33" s="406">
        <f>SUM(G18:G32)</f>
        <v>347200</v>
      </c>
      <c r="H33" s="407"/>
    </row>
    <row r="34" spans="1:8">
      <c r="A34" s="24"/>
      <c r="B34" s="24"/>
      <c r="C34" s="305"/>
      <c r="D34" s="24"/>
      <c r="E34" s="211"/>
    </row>
    <row r="35" spans="1:8">
      <c r="A35" s="24"/>
      <c r="B35" s="24"/>
      <c r="C35" s="305"/>
      <c r="D35" s="24"/>
      <c r="E35" s="59"/>
    </row>
    <row r="36" spans="1:8">
      <c r="A36" s="24"/>
      <c r="B36" s="24"/>
      <c r="C36" s="305"/>
      <c r="D36" s="24"/>
      <c r="E36" s="211"/>
    </row>
    <row r="37" spans="1:8">
      <c r="A37" s="24"/>
      <c r="B37" s="24"/>
      <c r="C37" s="305"/>
      <c r="D37" s="24"/>
      <c r="E37" s="59"/>
    </row>
    <row r="38" spans="1:8">
      <c r="A38" s="24"/>
      <c r="B38" s="24"/>
      <c r="C38" s="305"/>
      <c r="D38" s="24"/>
      <c r="E38" s="211"/>
    </row>
    <row r="39" spans="1:8">
      <c r="A39" s="24"/>
      <c r="B39" s="24"/>
      <c r="C39" s="305"/>
      <c r="D39" s="24"/>
      <c r="E39" s="211"/>
    </row>
    <row r="40" spans="1:8">
      <c r="A40" s="24"/>
      <c r="B40" s="24"/>
      <c r="C40" s="305"/>
      <c r="D40" s="24"/>
      <c r="E40" s="211"/>
    </row>
    <row r="41" spans="1:8">
      <c r="A41" s="24"/>
      <c r="B41" s="24"/>
      <c r="C41" s="305"/>
      <c r="D41" s="24"/>
      <c r="E41" s="211"/>
    </row>
    <row r="42" spans="1:8">
      <c r="A42" s="24"/>
      <c r="B42" s="24"/>
      <c r="C42" s="305"/>
      <c r="D42" s="24"/>
      <c r="E42" s="211"/>
    </row>
    <row r="43" spans="1:8">
      <c r="A43" s="24"/>
      <c r="B43" s="24"/>
      <c r="C43" s="305"/>
      <c r="D43" s="24"/>
      <c r="E43" s="280"/>
    </row>
    <row r="44" spans="1:8">
      <c r="A44" s="24"/>
      <c r="B44" s="24"/>
      <c r="C44" s="305"/>
      <c r="D44" s="24"/>
      <c r="E44" s="280"/>
    </row>
    <row r="45" spans="1:8">
      <c r="A45" s="24"/>
      <c r="B45" s="24"/>
      <c r="C45" s="305"/>
      <c r="D45" s="24"/>
      <c r="E45" s="280"/>
    </row>
    <row r="46" spans="1:8">
      <c r="A46" s="24"/>
      <c r="B46" s="24"/>
      <c r="C46" s="305"/>
      <c r="D46" s="24"/>
      <c r="E46" s="280"/>
    </row>
    <row r="47" spans="1:8">
      <c r="A47" s="24"/>
      <c r="B47" s="24"/>
      <c r="C47" s="305"/>
      <c r="D47" s="24"/>
      <c r="E47" s="280"/>
    </row>
    <row r="48" spans="1:8">
      <c r="A48" s="24"/>
      <c r="B48" s="24"/>
      <c r="C48" s="305"/>
      <c r="D48" s="24"/>
      <c r="E48" s="280"/>
    </row>
    <row r="49" spans="1:5">
      <c r="A49" s="24"/>
      <c r="B49" s="24"/>
      <c r="C49" s="305"/>
      <c r="D49" s="24"/>
      <c r="E49" s="280"/>
    </row>
    <row r="50" spans="1:5">
      <c r="A50" s="24"/>
      <c r="B50" s="24"/>
      <c r="C50" s="305"/>
      <c r="D50" s="24"/>
      <c r="E50" s="280"/>
    </row>
    <row r="51" spans="1:5">
      <c r="A51" s="24"/>
      <c r="B51" s="24"/>
      <c r="C51" s="305"/>
      <c r="D51" s="24"/>
      <c r="E51" s="280"/>
    </row>
    <row r="52" spans="1:5">
      <c r="A52" s="24"/>
      <c r="B52" s="24"/>
      <c r="C52" s="305"/>
      <c r="D52" s="24"/>
      <c r="E52" s="280"/>
    </row>
    <row r="53" spans="1:5">
      <c r="A53" s="24"/>
      <c r="B53" s="24"/>
      <c r="C53" s="305"/>
      <c r="D53" s="24"/>
      <c r="E53" s="280"/>
    </row>
    <row r="54" spans="1:5">
      <c r="A54" s="24"/>
      <c r="B54" s="24"/>
      <c r="C54" s="305"/>
      <c r="D54" s="24"/>
      <c r="E54" s="280"/>
    </row>
    <row r="55" spans="1:5">
      <c r="A55" s="24"/>
      <c r="B55" s="24"/>
      <c r="C55" s="305"/>
      <c r="D55" s="24"/>
      <c r="E55" s="280"/>
    </row>
    <row r="56" spans="1:5">
      <c r="A56" s="24"/>
      <c r="B56" s="24"/>
      <c r="C56" s="305"/>
      <c r="D56" s="24"/>
      <c r="E56" s="280"/>
    </row>
    <row r="57" spans="1:5">
      <c r="A57" s="24"/>
      <c r="B57" s="24"/>
      <c r="C57" s="305"/>
      <c r="D57" s="24"/>
      <c r="E57" s="280"/>
    </row>
    <row r="58" spans="1:5">
      <c r="A58" s="24"/>
      <c r="B58" s="24"/>
      <c r="C58" s="305"/>
      <c r="D58" s="24"/>
      <c r="E58" s="280"/>
    </row>
    <row r="59" spans="1:5">
      <c r="A59" s="24"/>
      <c r="B59" s="24"/>
      <c r="C59" s="305"/>
      <c r="D59" s="24"/>
      <c r="E59" s="280"/>
    </row>
    <row r="60" spans="1:5">
      <c r="A60" s="24"/>
      <c r="B60" s="24"/>
      <c r="C60" s="305"/>
      <c r="D60" s="24"/>
      <c r="E60" s="280"/>
    </row>
    <row r="61" spans="1:5">
      <c r="A61" s="24"/>
      <c r="B61" s="24"/>
      <c r="C61" s="305"/>
      <c r="D61" s="24"/>
      <c r="E61" s="280"/>
    </row>
    <row r="62" spans="1:5">
      <c r="A62" s="24"/>
      <c r="B62" s="24"/>
      <c r="C62" s="305"/>
      <c r="D62" s="24"/>
      <c r="E62" s="280"/>
    </row>
    <row r="63" spans="1:5">
      <c r="A63" s="24"/>
      <c r="B63" s="24"/>
      <c r="C63" s="305"/>
      <c r="D63" s="24"/>
      <c r="E63" s="280"/>
    </row>
    <row r="64" spans="1:5">
      <c r="A64" s="24"/>
      <c r="B64" s="24"/>
      <c r="C64" s="305"/>
      <c r="D64" s="24"/>
      <c r="E64" s="280"/>
    </row>
    <row r="65" spans="1:5">
      <c r="A65" s="24"/>
      <c r="B65" s="24"/>
      <c r="C65" s="305"/>
      <c r="D65" s="24"/>
      <c r="E65" s="280"/>
    </row>
    <row r="66" spans="1:5">
      <c r="A66" s="24"/>
      <c r="B66" s="24"/>
      <c r="C66" s="305"/>
      <c r="D66" s="24"/>
      <c r="E66" s="280"/>
    </row>
    <row r="67" spans="1:5">
      <c r="A67" s="24"/>
      <c r="B67" s="24"/>
      <c r="C67" s="305"/>
      <c r="D67" s="24"/>
      <c r="E67" s="280"/>
    </row>
    <row r="68" spans="1:5">
      <c r="A68" s="24"/>
      <c r="B68" s="24"/>
      <c r="C68" s="305"/>
      <c r="D68" s="24"/>
      <c r="E68" s="280"/>
    </row>
    <row r="69" spans="1:5">
      <c r="A69" s="24"/>
      <c r="B69" s="24"/>
      <c r="C69" s="305"/>
      <c r="D69" s="24"/>
      <c r="E69" s="280"/>
    </row>
    <row r="70" spans="1:5">
      <c r="A70" s="24"/>
      <c r="B70" s="24"/>
      <c r="C70" s="305"/>
      <c r="D70" s="24"/>
      <c r="E70" s="280"/>
    </row>
    <row r="71" spans="1:5">
      <c r="A71" s="24"/>
      <c r="B71" s="24"/>
      <c r="C71" s="305"/>
      <c r="D71" s="24"/>
      <c r="E71" s="280"/>
    </row>
    <row r="72" spans="1:5">
      <c r="A72" s="24"/>
      <c r="B72" s="24"/>
      <c r="C72" s="305"/>
      <c r="D72" s="24"/>
      <c r="E72" s="280"/>
    </row>
    <row r="73" spans="1:5">
      <c r="A73" s="487" t="s">
        <v>73</v>
      </c>
      <c r="B73" s="488"/>
      <c r="C73" s="264">
        <f>SUM(C4:C72)</f>
        <v>155000</v>
      </c>
      <c r="D73" s="265"/>
      <c r="E73" s="280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2022-09-19T17:46:00Z</dcterms:modified>
</cp:coreProperties>
</file>