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50"/>
  </bookViews>
  <sheets>
    <sheet name="Value Sales" sheetId="1" r:id="rId1"/>
    <sheet name="Quantity Sales" sheetId="2" r:id="rId2"/>
    <sheet name="Value Share" sheetId="3" r:id="rId3"/>
    <sheet name="Quanti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'Quantity Sales'!$A$2:$U$113</definedName>
    <definedName name="_xlnm._FilterDatabase" localSheetId="0" hidden="1">'Value Sales'!$A$2:$Y$113</definedName>
  </definedNames>
  <calcPr calcId="162913"/>
</workbook>
</file>

<file path=xl/calcChain.xml><?xml version="1.0" encoding="utf-8"?>
<calcChain xmlns="http://schemas.openxmlformats.org/spreadsheetml/2006/main">
  <c r="B9" i="3" l="1"/>
  <c r="L9" i="4" l="1"/>
  <c r="L8" i="4"/>
  <c r="L7" i="4"/>
  <c r="L6" i="4"/>
  <c r="L5" i="4"/>
  <c r="L9" i="3"/>
  <c r="L8" i="3"/>
  <c r="L7" i="3"/>
  <c r="L6" i="3"/>
  <c r="L5" i="3"/>
  <c r="P1" i="1"/>
  <c r="P1" i="2"/>
  <c r="W3" i="1"/>
  <c r="L10" i="4" l="1"/>
  <c r="L10" i="3"/>
  <c r="D6" i="3"/>
  <c r="D7" i="3"/>
  <c r="D8" i="3"/>
  <c r="D9" i="3"/>
  <c r="D5" i="3"/>
  <c r="D5" i="4"/>
  <c r="D6" i="4"/>
  <c r="D7" i="4"/>
  <c r="D8" i="4"/>
  <c r="D9" i="4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S1" i="1"/>
  <c r="R1" i="1"/>
  <c r="Q1" i="1"/>
  <c r="O1" i="1"/>
  <c r="N1" i="1"/>
  <c r="M1" i="1"/>
  <c r="L1" i="1"/>
  <c r="K1" i="1"/>
  <c r="I1" i="1"/>
  <c r="H1" i="1"/>
  <c r="G1" i="1"/>
  <c r="J1" i="1"/>
  <c r="F1" i="1"/>
  <c r="S1" i="2"/>
  <c r="R1" i="2"/>
  <c r="Q1" i="2"/>
  <c r="O1" i="2"/>
  <c r="N1" i="2"/>
  <c r="M1" i="2"/>
  <c r="L1" i="2"/>
  <c r="K1" i="2"/>
  <c r="I1" i="2"/>
  <c r="H1" i="2"/>
  <c r="G1" i="2"/>
  <c r="J1" i="2"/>
  <c r="F1" i="2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H3" i="8"/>
  <c r="F3" i="8"/>
  <c r="G3" i="8"/>
  <c r="I3" i="8"/>
  <c r="J3" i="8"/>
  <c r="K3" i="8"/>
  <c r="L3" i="8"/>
  <c r="M3" i="8"/>
  <c r="N3" i="8"/>
  <c r="O3" i="8"/>
  <c r="P3" i="8"/>
  <c r="Q3" i="8"/>
  <c r="E3" i="8"/>
  <c r="D10" i="4" l="1"/>
  <c r="H1" i="8"/>
  <c r="D10" i="3"/>
  <c r="I1" i="8"/>
  <c r="Q1" i="8"/>
  <c r="M1" i="8"/>
  <c r="F1" i="8"/>
  <c r="J1" i="8"/>
  <c r="N1" i="8"/>
  <c r="G1" i="8"/>
  <c r="P1" i="8"/>
  <c r="L1" i="8"/>
  <c r="O1" i="8"/>
  <c r="K1" i="8"/>
  <c r="E1" i="8"/>
  <c r="F7" i="3"/>
  <c r="C7" i="3"/>
  <c r="E7" i="3"/>
  <c r="G7" i="3"/>
  <c r="H7" i="3"/>
  <c r="I7" i="3"/>
  <c r="J7" i="3"/>
  <c r="K7" i="3"/>
  <c r="M7" i="3"/>
  <c r="N7" i="3"/>
  <c r="O7" i="3"/>
  <c r="B8" i="3" l="1"/>
  <c r="B5" i="5" s="1"/>
  <c r="B5" i="4" l="1"/>
  <c r="B13" i="5" s="1"/>
  <c r="F5" i="4"/>
  <c r="C13" i="5" s="1"/>
  <c r="C5" i="4"/>
  <c r="D13" i="5" s="1"/>
  <c r="E5" i="4"/>
  <c r="E13" i="5" s="1"/>
  <c r="G5" i="4"/>
  <c r="F13" i="5" s="1"/>
  <c r="H5" i="4"/>
  <c r="G13" i="5" s="1"/>
  <c r="I5" i="4"/>
  <c r="H13" i="5" s="1"/>
  <c r="J5" i="4"/>
  <c r="I13" i="5" s="1"/>
  <c r="K5" i="4"/>
  <c r="J13" i="5" s="1"/>
  <c r="M5" i="4"/>
  <c r="K13" i="5" s="1"/>
  <c r="N5" i="4"/>
  <c r="L13" i="5" s="1"/>
  <c r="O5" i="4"/>
  <c r="M13" i="5" s="1"/>
  <c r="B6" i="4"/>
  <c r="B14" i="5" s="1"/>
  <c r="F6" i="4"/>
  <c r="C14" i="5" s="1"/>
  <c r="C6" i="4"/>
  <c r="D14" i="5" s="1"/>
  <c r="E6" i="4"/>
  <c r="E14" i="5" s="1"/>
  <c r="G6" i="4"/>
  <c r="F14" i="5" s="1"/>
  <c r="H6" i="4"/>
  <c r="G14" i="5" s="1"/>
  <c r="I6" i="4"/>
  <c r="H14" i="5" s="1"/>
  <c r="J6" i="4"/>
  <c r="I14" i="5" s="1"/>
  <c r="K6" i="4"/>
  <c r="J14" i="5" s="1"/>
  <c r="M6" i="4"/>
  <c r="K14" i="5" s="1"/>
  <c r="N6" i="4"/>
  <c r="L14" i="5" s="1"/>
  <c r="O6" i="4"/>
  <c r="M14" i="5" s="1"/>
  <c r="B7" i="4"/>
  <c r="B15" i="5" s="1"/>
  <c r="F7" i="4"/>
  <c r="C15" i="5" s="1"/>
  <c r="C7" i="4"/>
  <c r="D15" i="5" s="1"/>
  <c r="E7" i="4"/>
  <c r="E15" i="5" s="1"/>
  <c r="G7" i="4"/>
  <c r="F15" i="5" s="1"/>
  <c r="H7" i="4"/>
  <c r="G15" i="5" s="1"/>
  <c r="I7" i="4"/>
  <c r="H15" i="5" s="1"/>
  <c r="J7" i="4"/>
  <c r="I15" i="5" s="1"/>
  <c r="K7" i="4"/>
  <c r="J15" i="5" s="1"/>
  <c r="M7" i="4"/>
  <c r="K15" i="5" s="1"/>
  <c r="N7" i="4"/>
  <c r="L15" i="5" s="1"/>
  <c r="O7" i="4"/>
  <c r="M15" i="5" s="1"/>
  <c r="B8" i="4"/>
  <c r="B16" i="5" s="1"/>
  <c r="F8" i="4"/>
  <c r="C16" i="5" s="1"/>
  <c r="C8" i="4"/>
  <c r="D16" i="5" s="1"/>
  <c r="E8" i="4"/>
  <c r="E16" i="5" s="1"/>
  <c r="G8" i="4"/>
  <c r="F16" i="5" s="1"/>
  <c r="H8" i="4"/>
  <c r="G16" i="5" s="1"/>
  <c r="I8" i="4"/>
  <c r="H16" i="5" s="1"/>
  <c r="J8" i="4"/>
  <c r="I16" i="5" s="1"/>
  <c r="K8" i="4"/>
  <c r="J16" i="5" s="1"/>
  <c r="M8" i="4"/>
  <c r="K16" i="5" s="1"/>
  <c r="N8" i="4"/>
  <c r="L16" i="5" s="1"/>
  <c r="O8" i="4"/>
  <c r="M16" i="5" s="1"/>
  <c r="B9" i="4"/>
  <c r="B17" i="5" s="1"/>
  <c r="F9" i="4"/>
  <c r="C17" i="5" s="1"/>
  <c r="C9" i="4"/>
  <c r="D17" i="5" s="1"/>
  <c r="E9" i="4"/>
  <c r="E17" i="5" s="1"/>
  <c r="G9" i="4"/>
  <c r="F17" i="5" s="1"/>
  <c r="H9" i="4"/>
  <c r="G17" i="5" s="1"/>
  <c r="I9" i="4"/>
  <c r="H17" i="5" s="1"/>
  <c r="J9" i="4"/>
  <c r="I17" i="5" s="1"/>
  <c r="K9" i="4"/>
  <c r="J17" i="5" s="1"/>
  <c r="M9" i="4"/>
  <c r="K17" i="5" s="1"/>
  <c r="N9" i="4"/>
  <c r="L17" i="5" s="1"/>
  <c r="O9" i="4"/>
  <c r="M17" i="5" s="1"/>
  <c r="B18" i="5"/>
  <c r="C18" i="5"/>
  <c r="D18" i="5"/>
  <c r="E18" i="5"/>
  <c r="F18" i="5"/>
  <c r="G18" i="5"/>
  <c r="H18" i="5"/>
  <c r="I18" i="5"/>
  <c r="J18" i="5"/>
  <c r="K18" i="5"/>
  <c r="L18" i="5"/>
  <c r="M18" i="5"/>
  <c r="C10" i="4" l="1"/>
  <c r="D19" i="5" s="1"/>
  <c r="N10" i="4"/>
  <c r="L19" i="5" s="1"/>
  <c r="I10" i="4"/>
  <c r="H19" i="5" s="1"/>
  <c r="M10" i="4"/>
  <c r="K19" i="5" s="1"/>
  <c r="H10" i="4"/>
  <c r="G19" i="5" s="1"/>
  <c r="F10" i="4"/>
  <c r="C19" i="5" s="1"/>
  <c r="P9" i="4"/>
  <c r="L18" i="4" s="1"/>
  <c r="P6" i="4"/>
  <c r="L15" i="4" s="1"/>
  <c r="B10" i="4"/>
  <c r="B19" i="5" s="1"/>
  <c r="K10" i="4"/>
  <c r="G10" i="4"/>
  <c r="F19" i="5" s="1"/>
  <c r="P5" i="4"/>
  <c r="O10" i="4"/>
  <c r="M19" i="5" s="1"/>
  <c r="J10" i="4"/>
  <c r="I19" i="5" s="1"/>
  <c r="E10" i="4"/>
  <c r="E19" i="5" s="1"/>
  <c r="P8" i="4"/>
  <c r="P7" i="4"/>
  <c r="D17" i="4" l="1"/>
  <c r="L17" i="4"/>
  <c r="D14" i="4"/>
  <c r="L14" i="4"/>
  <c r="L19" i="4" s="1"/>
  <c r="D16" i="4"/>
  <c r="L16" i="4"/>
  <c r="B18" i="4"/>
  <c r="D18" i="4"/>
  <c r="B15" i="4"/>
  <c r="D15" i="4"/>
  <c r="J19" i="5"/>
  <c r="P18" i="4"/>
  <c r="N17" i="5"/>
  <c r="O17" i="5" s="1"/>
  <c r="N18" i="5"/>
  <c r="O18" i="5" s="1"/>
  <c r="P14" i="4"/>
  <c r="N13" i="5"/>
  <c r="O13" i="5" s="1"/>
  <c r="P16" i="4"/>
  <c r="N15" i="5"/>
  <c r="O15" i="5" s="1"/>
  <c r="P17" i="4"/>
  <c r="N16" i="5"/>
  <c r="O16" i="5" s="1"/>
  <c r="P15" i="4"/>
  <c r="N14" i="5"/>
  <c r="O14" i="5" s="1"/>
  <c r="C15" i="4"/>
  <c r="F15" i="4"/>
  <c r="N15" i="4"/>
  <c r="H15" i="4"/>
  <c r="E15" i="4"/>
  <c r="M15" i="4"/>
  <c r="J15" i="4"/>
  <c r="H18" i="4"/>
  <c r="C18" i="4"/>
  <c r="O15" i="4"/>
  <c r="M18" i="4"/>
  <c r="I18" i="4"/>
  <c r="O18" i="4"/>
  <c r="F18" i="4"/>
  <c r="I15" i="4"/>
  <c r="N18" i="4"/>
  <c r="E18" i="4"/>
  <c r="G15" i="4"/>
  <c r="J18" i="4"/>
  <c r="K15" i="4"/>
  <c r="G18" i="4"/>
  <c r="K18" i="4"/>
  <c r="P10" i="4"/>
  <c r="B14" i="4"/>
  <c r="G16" i="4"/>
  <c r="K17" i="4"/>
  <c r="F14" i="4"/>
  <c r="M16" i="4"/>
  <c r="C14" i="4"/>
  <c r="N16" i="4"/>
  <c r="E14" i="4"/>
  <c r="O16" i="4"/>
  <c r="G14" i="4"/>
  <c r="K16" i="4"/>
  <c r="H14" i="4"/>
  <c r="F17" i="4"/>
  <c r="I14" i="4"/>
  <c r="C17" i="4"/>
  <c r="J14" i="4"/>
  <c r="E17" i="4"/>
  <c r="K14" i="4"/>
  <c r="B17" i="4"/>
  <c r="M14" i="4"/>
  <c r="F16" i="4"/>
  <c r="H17" i="4"/>
  <c r="N14" i="4"/>
  <c r="C16" i="4"/>
  <c r="I17" i="4"/>
  <c r="O14" i="4"/>
  <c r="E16" i="4"/>
  <c r="J17" i="4"/>
  <c r="B16" i="4"/>
  <c r="G17" i="4"/>
  <c r="H16" i="4"/>
  <c r="M17" i="4"/>
  <c r="I16" i="4"/>
  <c r="N17" i="4"/>
  <c r="J16" i="4"/>
  <c r="O17" i="4"/>
  <c r="N19" i="5" l="1"/>
  <c r="O19" i="5"/>
  <c r="P19" i="4"/>
  <c r="M19" i="4"/>
  <c r="C19" i="4"/>
  <c r="N19" i="4"/>
  <c r="F19" i="4"/>
  <c r="I19" i="4"/>
  <c r="H19" i="4"/>
  <c r="O19" i="4"/>
  <c r="B19" i="4"/>
  <c r="K19" i="4"/>
  <c r="E19" i="4"/>
  <c r="J19" i="4"/>
  <c r="G19" i="4"/>
  <c r="F5" i="3" l="1"/>
  <c r="C2" i="5" s="1"/>
  <c r="C5" i="3"/>
  <c r="D2" i="5" s="1"/>
  <c r="E5" i="3"/>
  <c r="E2" i="5" s="1"/>
  <c r="G5" i="3"/>
  <c r="F2" i="5" s="1"/>
  <c r="H5" i="3"/>
  <c r="G2" i="5" s="1"/>
  <c r="I5" i="3"/>
  <c r="H2" i="5" s="1"/>
  <c r="J5" i="3"/>
  <c r="I2" i="5" s="1"/>
  <c r="K5" i="3"/>
  <c r="J2" i="5" s="1"/>
  <c r="M5" i="3"/>
  <c r="K2" i="5" s="1"/>
  <c r="N5" i="3"/>
  <c r="L2" i="5" s="1"/>
  <c r="O5" i="3"/>
  <c r="M2" i="5" s="1"/>
  <c r="F6" i="3"/>
  <c r="C3" i="5" s="1"/>
  <c r="C6" i="3"/>
  <c r="D3" i="5" s="1"/>
  <c r="E6" i="3"/>
  <c r="E3" i="5" s="1"/>
  <c r="G6" i="3"/>
  <c r="F3" i="5" s="1"/>
  <c r="H6" i="3"/>
  <c r="G3" i="5" s="1"/>
  <c r="I6" i="3"/>
  <c r="H3" i="5" s="1"/>
  <c r="J6" i="3"/>
  <c r="I3" i="5" s="1"/>
  <c r="K6" i="3"/>
  <c r="J3" i="5" s="1"/>
  <c r="M6" i="3"/>
  <c r="K3" i="5" s="1"/>
  <c r="N6" i="3"/>
  <c r="L3" i="5" s="1"/>
  <c r="O6" i="3"/>
  <c r="M3" i="5" s="1"/>
  <c r="C4" i="5"/>
  <c r="D4" i="5"/>
  <c r="E4" i="5"/>
  <c r="F4" i="5"/>
  <c r="G4" i="5"/>
  <c r="H4" i="5"/>
  <c r="I4" i="5"/>
  <c r="J4" i="5"/>
  <c r="K4" i="5"/>
  <c r="L4" i="5"/>
  <c r="M4" i="5"/>
  <c r="F8" i="3"/>
  <c r="C5" i="5" s="1"/>
  <c r="C8" i="3"/>
  <c r="D5" i="5" s="1"/>
  <c r="E8" i="3"/>
  <c r="E5" i="5" s="1"/>
  <c r="G8" i="3"/>
  <c r="F5" i="5" s="1"/>
  <c r="H8" i="3"/>
  <c r="G5" i="5" s="1"/>
  <c r="I8" i="3"/>
  <c r="H5" i="5" s="1"/>
  <c r="J8" i="3"/>
  <c r="I5" i="5" s="1"/>
  <c r="K8" i="3"/>
  <c r="J5" i="5" s="1"/>
  <c r="M8" i="3"/>
  <c r="K5" i="5" s="1"/>
  <c r="N8" i="3"/>
  <c r="L5" i="5" s="1"/>
  <c r="O8" i="3"/>
  <c r="M5" i="5" s="1"/>
  <c r="F9" i="3"/>
  <c r="C6" i="5" s="1"/>
  <c r="C9" i="3"/>
  <c r="D6" i="5" s="1"/>
  <c r="E9" i="3"/>
  <c r="E6" i="5" s="1"/>
  <c r="G9" i="3"/>
  <c r="F6" i="5" s="1"/>
  <c r="H9" i="3"/>
  <c r="G6" i="5" s="1"/>
  <c r="I9" i="3"/>
  <c r="H6" i="5" s="1"/>
  <c r="J9" i="3"/>
  <c r="I6" i="5" s="1"/>
  <c r="K9" i="3"/>
  <c r="J6" i="5" s="1"/>
  <c r="M9" i="3"/>
  <c r="K6" i="5" s="1"/>
  <c r="N9" i="3"/>
  <c r="L6" i="5" s="1"/>
  <c r="O9" i="3"/>
  <c r="M6" i="5" s="1"/>
  <c r="C7" i="5"/>
  <c r="D7" i="5"/>
  <c r="E7" i="5"/>
  <c r="F7" i="5"/>
  <c r="G7" i="5"/>
  <c r="H7" i="5"/>
  <c r="I7" i="5"/>
  <c r="J7" i="5"/>
  <c r="K7" i="5"/>
  <c r="L7" i="5"/>
  <c r="M7" i="5"/>
  <c r="B5" i="3"/>
  <c r="B2" i="5" s="1"/>
  <c r="B6" i="3"/>
  <c r="B3" i="5" s="1"/>
  <c r="B7" i="3"/>
  <c r="B4" i="5" s="1"/>
  <c r="B6" i="5"/>
  <c r="B7" i="5"/>
  <c r="B10" i="3" l="1"/>
  <c r="B8" i="5" s="1"/>
  <c r="K10" i="3"/>
  <c r="G10" i="3"/>
  <c r="F8" i="5" s="1"/>
  <c r="O10" i="3"/>
  <c r="M8" i="5" s="1"/>
  <c r="J10" i="3"/>
  <c r="I8" i="5" s="1"/>
  <c r="E10" i="3"/>
  <c r="N10" i="3"/>
  <c r="L8" i="5" s="1"/>
  <c r="I10" i="3"/>
  <c r="H8" i="5" s="1"/>
  <c r="C10" i="3"/>
  <c r="D8" i="5" s="1"/>
  <c r="M10" i="3"/>
  <c r="K8" i="5" s="1"/>
  <c r="H10" i="3"/>
  <c r="G8" i="5" s="1"/>
  <c r="F10" i="3"/>
  <c r="C8" i="5" s="1"/>
  <c r="P8" i="3"/>
  <c r="L17" i="3" s="1"/>
  <c r="P9" i="3"/>
  <c r="L18" i="3" s="1"/>
  <c r="P5" i="3"/>
  <c r="P7" i="3"/>
  <c r="L16" i="3" s="1"/>
  <c r="P6" i="3"/>
  <c r="L15" i="3" s="1"/>
  <c r="D14" i="3" l="1"/>
  <c r="L14" i="3"/>
  <c r="L19" i="3" s="1"/>
  <c r="C18" i="3"/>
  <c r="D18" i="3"/>
  <c r="C15" i="3"/>
  <c r="D15" i="3"/>
  <c r="C16" i="3"/>
  <c r="D16" i="3"/>
  <c r="C17" i="3"/>
  <c r="D17" i="3"/>
  <c r="E8" i="5"/>
  <c r="J8" i="5"/>
  <c r="N7" i="5"/>
  <c r="O7" i="5" s="1"/>
  <c r="P17" i="3"/>
  <c r="N5" i="5"/>
  <c r="O5" i="5" s="1"/>
  <c r="P18" i="3"/>
  <c r="N6" i="5"/>
  <c r="O6" i="5" s="1"/>
  <c r="P16" i="3"/>
  <c r="N4" i="5"/>
  <c r="O4" i="5" s="1"/>
  <c r="P14" i="3"/>
  <c r="N2" i="5"/>
  <c r="O2" i="5" s="1"/>
  <c r="P15" i="3"/>
  <c r="N3" i="5"/>
  <c r="O3" i="5" s="1"/>
  <c r="E15" i="3"/>
  <c r="K15" i="3"/>
  <c r="F15" i="3"/>
  <c r="I15" i="3"/>
  <c r="J15" i="3"/>
  <c r="M15" i="3"/>
  <c r="B15" i="3"/>
  <c r="H15" i="3"/>
  <c r="N14" i="3"/>
  <c r="G16" i="3"/>
  <c r="M17" i="3"/>
  <c r="E18" i="3"/>
  <c r="E14" i="3"/>
  <c r="I16" i="3"/>
  <c r="O17" i="3"/>
  <c r="H18" i="3"/>
  <c r="B17" i="3"/>
  <c r="M14" i="3"/>
  <c r="E16" i="3"/>
  <c r="K17" i="3"/>
  <c r="B14" i="3"/>
  <c r="B18" i="3"/>
  <c r="J14" i="3"/>
  <c r="F16" i="3"/>
  <c r="I17" i="3"/>
  <c r="N16" i="3"/>
  <c r="M18" i="3"/>
  <c r="J16" i="3"/>
  <c r="I18" i="3"/>
  <c r="N17" i="3"/>
  <c r="B16" i="3"/>
  <c r="G14" i="3"/>
  <c r="O16" i="3"/>
  <c r="N18" i="3"/>
  <c r="K16" i="3"/>
  <c r="J18" i="3"/>
  <c r="C14" i="3"/>
  <c r="F17" i="3"/>
  <c r="O18" i="3"/>
  <c r="O14" i="3"/>
  <c r="H16" i="3"/>
  <c r="G18" i="3"/>
  <c r="E17" i="3"/>
  <c r="F14" i="3"/>
  <c r="P10" i="3"/>
  <c r="I14" i="3"/>
  <c r="O15" i="3"/>
  <c r="H17" i="3"/>
  <c r="G15" i="3"/>
  <c r="M16" i="3"/>
  <c r="K18" i="3"/>
  <c r="K14" i="3"/>
  <c r="J17" i="3"/>
  <c r="F18" i="3"/>
  <c r="H14" i="3"/>
  <c r="N15" i="3"/>
  <c r="G17" i="3"/>
  <c r="D19" i="3" l="1"/>
  <c r="N8" i="5"/>
  <c r="P19" i="3"/>
  <c r="O8" i="5"/>
  <c r="E19" i="3"/>
  <c r="G19" i="3"/>
  <c r="O19" i="3"/>
  <c r="N19" i="3"/>
  <c r="M19" i="3"/>
  <c r="B19" i="3"/>
  <c r="K19" i="3"/>
  <c r="F19" i="3"/>
  <c r="H19" i="3"/>
  <c r="J19" i="3"/>
  <c r="I19" i="3"/>
  <c r="C19" i="3"/>
</calcChain>
</file>

<file path=xl/sharedStrings.xml><?xml version="1.0" encoding="utf-8"?>
<sst xmlns="http://schemas.openxmlformats.org/spreadsheetml/2006/main" count="1460" uniqueCount="286">
  <si>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</si>
  <si>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</si>
  <si>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</si>
  <si>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</si>
  <si>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</si>
  <si>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</si>
  <si>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</si>
  <si>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</si>
  <si>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</si>
  <si>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</si>
  <si>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</si>
  <si>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</si>
  <si>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</si>
  <si>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</si>
  <si>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</si>
  <si>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</si>
  <si>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</si>
  <si>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</si>
  <si>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</si>
  <si>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</si>
  <si>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</si>
  <si>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</si>
  <si>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</si>
  <si>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</si>
  <si>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</si>
  <si>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</si>
  <si>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</si>
  <si>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</si>
  <si>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</si>
  <si>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</si>
  <si>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</si>
  <si>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</si>
  <si>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</si>
  <si>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</si>
  <si>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</si>
  <si>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</si>
  <si>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</si>
  <si>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</si>
  <si>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</si>
  <si>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</si>
  <si>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</si>
  <si>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</si>
  <si>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</si>
  <si>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</si>
  <si>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</si>
  <si>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</si>
  <si>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</si>
  <si>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</si>
  <si>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</si>
  <si>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</si>
  <si>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</si>
  <si>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</si>
  <si>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</si>
  <si>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</si>
  <si>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</si>
  <si>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</si>
  <si>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</si>
  <si>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</si>
  <si>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</si>
  <si>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</si>
  <si>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</si>
  <si>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</si>
  <si>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</si>
  <si>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</si>
  <si>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</si>
  <si>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</si>
  <si>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</si>
  <si>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</si>
  <si>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</si>
  <si>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</si>
  <si>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</si>
  <si>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</si>
  <si>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</si>
  <si>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</si>
  <si>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</si>
  <si>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</si>
  <si>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</si>
  <si>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</si>
  <si>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</si>
  <si>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</si>
  <si>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</si>
  <si>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</si>
  <si>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</si>
  <si>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</si>
  <si>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</si>
  <si>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</si>
  <si>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</si>
  <si>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</si>
  <si>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</si>
  <si>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</si>
  <si>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</si>
  <si>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</si>
  <si>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</si>
  <si>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</si>
  <si>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</si>
  <si>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</si>
  <si>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</si>
  <si>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</si>
  <si>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</si>
  <si>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</si>
  <si>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</si>
  <si>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</si>
  <si>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</si>
  <si>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</si>
  <si>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</si>
  <si>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</si>
  <si>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</si>
  <si>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</si>
  <si>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</si>
  <si>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</si>
  <si>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</si>
  <si>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</si>
  <si>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</si>
  <si>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</si>
  <si>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</si>
  <si>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</si>
  <si>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</si>
  <si>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</si>
  <si>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</si>
  <si>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</si>
  <si>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</si>
  <si>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</si>
  <si>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</si>
  <si>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</si>
  <si>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</si>
  <si>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</si>
  <si>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</si>
  <si>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</si>
  <si>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</si>
  <si>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</si>
  <si>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</si>
  <si>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</si>
  <si>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</si>
  <si>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</si>
  <si>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</si>
  <si>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</si>
  <si>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</si>
  <si>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</si>
  <si>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</si>
  <si>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</si>
  <si>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</si>
  <si>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</si>
  <si>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</si>
  <si>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</si>
  <si>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</si>
  <si>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</si>
  <si>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</si>
  <si>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</si>
  <si>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</si>
  <si>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</si>
  <si>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</si>
  <si>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</si>
  <si>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</si>
  <si>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</si>
  <si>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</si>
  <si>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</si>
  <si>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</si>
  <si>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</si>
  <si>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</si>
  <si>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</si>
  <si>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</si>
  <si>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</si>
  <si>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</si>
  <si>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</si>
  <si>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</si>
  <si>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</si>
  <si>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</si>
  <si>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</si>
  <si>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</si>
  <si>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</si>
  <si>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</si>
  <si>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</si>
  <si>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</si>
  <si>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</si>
  <si>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</si>
  <si>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</si>
  <si>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</si>
  <si>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</si>
  <si>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</si>
  <si>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</si>
  <si>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</si>
  <si>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</si>
  <si>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</si>
  <si>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</si>
  <si>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</si>
  <si>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</si>
  <si>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</si>
  <si>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</si>
  <si>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</si>
  <si>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</si>
  <si>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</si>
  <si>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</si>
  <si>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</si>
  <si>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</si>
  <si>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</si>
  <si>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</si>
  <si>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</si>
  <si>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</si>
  <si>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</si>
  <si>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</si>
  <si>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</si>
  <si>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</si>
  <si>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</si>
  <si>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</si>
  <si>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</si>
  <si>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</si>
  <si>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</si>
  <si>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</si>
  <si>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</si>
  <si>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</si>
  <si>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</si>
  <si>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</si>
  <si>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</si>
  <si>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</si>
  <si>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</si>
  <si>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</si>
  <si>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</si>
  <si>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</si>
  <si>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</si>
  <si>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</si>
  <si>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</si>
  <si>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</si>
  <si>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</si>
  <si>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</si>
  <si>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</si>
  <si>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</si>
  <si>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</si>
  <si>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</si>
  <si>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</si>
  <si>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</si>
  <si>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</si>
  <si>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</si>
  <si>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</si>
  <si>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</si>
  <si>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</si>
  <si>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</si>
  <si>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</si>
  <si>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</si>
  <si>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</si>
  <si>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* Req. huge feature phone support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</si>
  <si>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</si>
  <si>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</si>
  <si>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</si>
  <si>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</si>
  <si>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</si>
  <si>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</si>
  <si>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Narsingdi</t>
  </si>
  <si>
    <t>Barishal</t>
  </si>
  <si>
    <t>Jashore</t>
  </si>
  <si>
    <t xml:space="preserve">Competitors District wise Sales Quantity Analysis </t>
  </si>
  <si>
    <t>Competitors District wise Sales Value Analysis</t>
  </si>
  <si>
    <t>Value Share National Overview</t>
  </si>
  <si>
    <t>Quantity Share National Overview</t>
  </si>
  <si>
    <t>Expectra PTE Ltd.</t>
  </si>
  <si>
    <t>MM Telecom</t>
  </si>
  <si>
    <t>Barisal Mobile Sales Center</t>
  </si>
  <si>
    <t>Rhyme Enterprise</t>
  </si>
  <si>
    <t>Shijdah Enterprise</t>
  </si>
  <si>
    <t>Lava/benco</t>
  </si>
  <si>
    <t>Infinix</t>
  </si>
  <si>
    <t>Marcel</t>
  </si>
  <si>
    <t>Mobile Zone,Patia</t>
  </si>
  <si>
    <t>Rathura Enterprise – 2</t>
  </si>
  <si>
    <t>Mobile Point</t>
  </si>
  <si>
    <t>Trade plus</t>
  </si>
  <si>
    <t>One Telecom, Narayangonj</t>
  </si>
  <si>
    <t>One Telecom, Jatrabari</t>
  </si>
  <si>
    <t>Bismillah Electronics</t>
  </si>
  <si>
    <t>Sarkar Telecom, Sirajgonj</t>
  </si>
  <si>
    <t>Bogura Sadar</t>
  </si>
  <si>
    <t>Gobindogonj</t>
  </si>
  <si>
    <t>Gaibandha Sadar</t>
  </si>
  <si>
    <t>Mobile collection and ghori ghor</t>
  </si>
  <si>
    <t>Company Employee &amp; Dealer</t>
  </si>
  <si>
    <t>FP-itel-2171, Power420, Walton L51. SP: Vivo-Y12s, Realmi-C12, Samsung-M01s, Tecno Spark 6 Air</t>
  </si>
  <si>
    <t>Chapai Nawabgonj Sadar</t>
  </si>
  <si>
    <t>Chapai Nawabgonj</t>
  </si>
  <si>
    <t>Naogaon Sadar</t>
  </si>
  <si>
    <t>Joypurhat Sadar</t>
  </si>
  <si>
    <t>Joypurhat</t>
  </si>
  <si>
    <t>Sirajgonj Sadar</t>
  </si>
  <si>
    <t>Belkuchi</t>
  </si>
  <si>
    <t>Pabna Sadar</t>
  </si>
  <si>
    <t>Chatmohor</t>
  </si>
  <si>
    <t>Boalia</t>
  </si>
  <si>
    <t>Natore Sadar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</si>
</sst>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  <numFmt numFmtId="167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3" fillId="0" borderId="0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6" fillId="6" borderId="11" xfId="1" applyNumberFormat="1" applyFont="1" applyFill="1" applyBorder="1" applyAlignment="1">
      <alignment horizontal="center" vertical="center"/>
    </xf>
    <xf numFmtId="164" fontId="6" fillId="6" borderId="12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4" fontId="6" fillId="5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4" fontId="6" fillId="6" borderId="14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4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4" fontId="6" fillId="0" borderId="17" xfId="1" applyNumberFormat="1" applyFont="1" applyBorder="1" applyAlignment="1">
      <alignment horizontal="center" vertical="center"/>
    </xf>
    <xf numFmtId="0" fontId="6" fillId="10" borderId="14" xfId="0" applyFont="1" applyFill="1" applyBorder="1" applyAlignment="1">
      <alignment horizontal="left" vertical="center"/>
    </xf>
    <xf numFmtId="164" fontId="6" fillId="9" borderId="14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" fontId="6" fillId="8" borderId="1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8" borderId="14" xfId="0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167" fontId="6" fillId="0" borderId="14" xfId="0" applyNumberFormat="1" applyFont="1" applyBorder="1" applyAlignment="1">
      <alignment horizontal="left" vertical="center"/>
    </xf>
    <xf numFmtId="167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164" fontId="6" fillId="8" borderId="18" xfId="1" applyNumberFormat="1" applyFont="1" applyFill="1" applyBorder="1" applyAlignment="1">
      <alignment horizontal="center" vertical="center"/>
    </xf>
    <xf numFmtId="164" fontId="8" fillId="8" borderId="14" xfId="1" applyNumberFormat="1" applyFont="1" applyFill="1" applyBorder="1" applyAlignment="1">
      <alignment horizontal="center" vertical="center" wrapText="1"/>
    </xf>
    <xf numFmtId="164" fontId="9" fillId="8" borderId="14" xfId="1" applyNumberFormat="1" applyFont="1" applyFill="1" applyBorder="1" applyAlignment="1">
      <alignment horizontal="center" vertical="center" wrapText="1"/>
    </xf>
    <xf numFmtId="164" fontId="10" fillId="0" borderId="14" xfId="1" applyNumberFormat="1" applyFont="1" applyFill="1" applyBorder="1" applyAlignment="1">
      <alignment horizontal="center" vertical="center" wrapText="1"/>
    </xf>
    <xf numFmtId="164" fontId="11" fillId="8" borderId="14" xfId="1" applyNumberFormat="1" applyFont="1" applyFill="1" applyBorder="1" applyAlignment="1">
      <alignment horizontal="center" vertical="center" wrapText="1"/>
    </xf>
    <xf numFmtId="43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8" borderId="0" xfId="1" applyNumberFormat="1" applyFont="1" applyFill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164" fontId="6" fillId="0" borderId="15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1" fontId="6" fillId="8" borderId="0" xfId="0" applyNumberFormat="1" applyFont="1" applyFill="1" applyBorder="1" applyAlignment="1">
      <alignment horizontal="left" vertical="center"/>
    </xf>
    <xf numFmtId="0" fontId="6" fillId="9" borderId="14" xfId="0" applyNumberFormat="1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164" fontId="3" fillId="10" borderId="14" xfId="1" applyNumberFormat="1" applyFont="1" applyFill="1" applyBorder="1" applyAlignment="1">
      <alignment horizontal="center" vertical="center"/>
    </xf>
    <xf numFmtId="0" fontId="0" fillId="0" borderId="14" xfId="0" applyBorder="1"/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0" fillId="0" borderId="24" xfId="0" applyBorder="1"/>
    <xf numFmtId="0" fontId="6" fillId="0" borderId="24" xfId="0" applyFont="1" applyBorder="1" applyAlignment="1">
      <alignment horizontal="left" vertical="center"/>
    </xf>
    <xf numFmtId="0" fontId="6" fillId="0" borderId="24" xfId="0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164" fontId="6" fillId="9" borderId="24" xfId="1" applyNumberFormat="1" applyFont="1" applyFill="1" applyBorder="1" applyAlignment="1">
      <alignment horizontal="center" vertical="center"/>
    </xf>
    <xf numFmtId="0" fontId="0" fillId="8" borderId="14" xfId="0" applyFill="1" applyBorder="1"/>
    <xf numFmtId="0" fontId="6" fillId="8" borderId="0" xfId="0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164" fontId="6" fillId="8" borderId="14" xfId="0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1" fontId="6" fillId="10" borderId="14" xfId="0" applyNumberFormat="1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164" fontId="6" fillId="10" borderId="14" xfId="1" applyNumberFormat="1" applyFont="1" applyFill="1" applyBorder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164" fontId="6" fillId="10" borderId="14" xfId="0" applyNumberFormat="1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Y12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22" sqref="E122"/>
    </sheetView>
  </sheetViews>
  <sheetFormatPr defaultColWidth="9" defaultRowHeight="12.75" x14ac:dyDescent="0.25"/>
  <cols>
    <col min="1" max="1" width="23" style="46" customWidth="1"/>
    <col min="2" max="2" width="10.85546875" style="37" bestFit="1" customWidth="1"/>
    <col min="3" max="3" width="11.140625" style="37" bestFit="1" customWidth="1"/>
    <col min="4" max="4" width="21.140625" style="37" bestFit="1" customWidth="1"/>
    <col min="5" max="5" width="16" style="37" bestFit="1" customWidth="1"/>
    <col min="6" max="6" width="13.7109375" style="37" bestFit="1" customWidth="1"/>
    <col min="7" max="7" width="11.28515625" style="37" bestFit="1" customWidth="1"/>
    <col min="8" max="9" width="11" style="37" bestFit="1" customWidth="1"/>
    <col min="10" max="10" width="12.42578125" style="37" bestFit="1" customWidth="1"/>
    <col min="11" max="11" width="11" style="37" bestFit="1" customWidth="1"/>
    <col min="12" max="12" width="12" style="37" bestFit="1" customWidth="1"/>
    <col min="13" max="13" width="11" style="37" bestFit="1" customWidth="1"/>
    <col min="14" max="15" width="12" style="37" bestFit="1" customWidth="1"/>
    <col min="16" max="16" width="14.5703125" style="37" bestFit="1" customWidth="1"/>
    <col min="17" max="17" width="11" style="37" bestFit="1" customWidth="1"/>
    <col min="18" max="18" width="10.85546875" style="37" bestFit="1" customWidth="1"/>
    <col min="19" max="19" width="11" style="37" bestFit="1" customWidth="1"/>
    <col min="20" max="20" width="50.5703125" style="46" bestFit="1" customWidth="1"/>
    <col min="21" max="21" width="61.140625" style="46" bestFit="1" customWidth="1"/>
    <col min="22" max="22" width="11.5703125" style="37" bestFit="1" customWidth="1"/>
    <col min="23" max="23" width="13.5703125" style="68" bestFit="1" customWidth="1"/>
    <col min="24" max="24" width="13.28515625" style="68" bestFit="1" customWidth="1"/>
    <col min="25" max="25" width="28.140625" style="70" bestFit="1" customWidth="1"/>
    <col min="26" max="16384" width="9" style="37"/>
  </cols>
  <sheetData>
    <row r="1" spans="1:25" x14ac:dyDescent="0.25">
      <c r="F1" s="72">
        <f t="shared" ref="F1:S1" si="0">SUBTOTAL(9,F3:F119)</f>
        <v>114215320</v>
      </c>
      <c r="G1" s="72">
        <f t="shared" si="0"/>
        <v>17693365.601796031</v>
      </c>
      <c r="H1" s="72">
        <f t="shared" si="0"/>
        <v>82503344.974607021</v>
      </c>
      <c r="I1" s="72">
        <f t="shared" si="0"/>
        <v>52508269.267670222</v>
      </c>
      <c r="J1" s="72">
        <f t="shared" si="0"/>
        <v>116935458.09999999</v>
      </c>
      <c r="K1" s="72">
        <f t="shared" si="0"/>
        <v>70537208</v>
      </c>
      <c r="L1" s="72">
        <f t="shared" si="0"/>
        <v>143574705</v>
      </c>
      <c r="M1" s="72">
        <f t="shared" si="0"/>
        <v>38091217</v>
      </c>
      <c r="N1" s="72">
        <f t="shared" si="0"/>
        <v>126658714.7</v>
      </c>
      <c r="O1" s="72">
        <f t="shared" si="0"/>
        <v>118684700</v>
      </c>
      <c r="P1" s="72">
        <f t="shared" si="0"/>
        <v>21668960</v>
      </c>
      <c r="Q1" s="72">
        <f t="shared" si="0"/>
        <v>47915353.038069457</v>
      </c>
      <c r="R1" s="72">
        <f t="shared" si="0"/>
        <v>12938177.5</v>
      </c>
      <c r="S1" s="72">
        <f t="shared" si="0"/>
        <v>23575782.100000001</v>
      </c>
      <c r="V1" s="71"/>
      <c r="W1" s="88" t="s">
        <v>236</v>
      </c>
      <c r="X1" s="89"/>
      <c r="Y1" s="89"/>
    </row>
    <row r="2" spans="1:25" x14ac:dyDescent="0.25">
      <c r="A2" s="74" t="s">
        <v>0</v>
      </c>
      <c r="B2" s="75" t="s">
        <v>1</v>
      </c>
      <c r="C2" s="75" t="s">
        <v>2</v>
      </c>
      <c r="D2" s="75" t="s">
        <v>235</v>
      </c>
      <c r="E2" s="75" t="s">
        <v>3</v>
      </c>
      <c r="F2" s="75" t="s">
        <v>4</v>
      </c>
      <c r="G2" s="75" t="s">
        <v>6</v>
      </c>
      <c r="H2" s="75" t="s">
        <v>228</v>
      </c>
      <c r="I2" s="75" t="s">
        <v>233</v>
      </c>
      <c r="J2" s="75" t="s">
        <v>5</v>
      </c>
      <c r="K2" s="75" t="s">
        <v>229</v>
      </c>
      <c r="L2" s="75" t="s">
        <v>230</v>
      </c>
      <c r="M2" s="75" t="s">
        <v>10</v>
      </c>
      <c r="N2" s="75" t="s">
        <v>231</v>
      </c>
      <c r="O2" s="75" t="s">
        <v>12</v>
      </c>
      <c r="P2" s="75" t="s">
        <v>258</v>
      </c>
      <c r="Q2" s="75" t="s">
        <v>259</v>
      </c>
      <c r="R2" s="75" t="s">
        <v>260</v>
      </c>
      <c r="S2" s="75" t="s">
        <v>15</v>
      </c>
      <c r="T2" s="75" t="s">
        <v>232</v>
      </c>
      <c r="U2" s="76" t="s">
        <v>234</v>
      </c>
      <c r="W2" s="66" t="s">
        <v>237</v>
      </c>
      <c r="X2" s="66" t="s">
        <v>6</v>
      </c>
      <c r="Y2" s="69" t="s">
        <v>238</v>
      </c>
    </row>
    <row r="3" spans="1:25" ht="12.75" hidden="1" customHeight="1" x14ac:dyDescent="0.25">
      <c r="A3" s="63" t="s">
        <v>59</v>
      </c>
      <c r="B3" s="63" t="s">
        <v>245</v>
      </c>
      <c r="C3" s="63" t="s">
        <v>45</v>
      </c>
      <c r="D3" s="39"/>
      <c r="E3" s="39"/>
      <c r="F3" s="29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62"/>
      <c r="U3" s="62"/>
      <c r="W3" s="67">
        <f>(H3+I3)-F3</f>
        <v>0</v>
      </c>
      <c r="X3" s="67">
        <f>G3-F3</f>
        <v>0</v>
      </c>
      <c r="Y3" s="61" t="s">
        <v>239</v>
      </c>
    </row>
    <row r="4" spans="1:25" hidden="1" x14ac:dyDescent="0.25">
      <c r="A4" s="64" t="s">
        <v>48</v>
      </c>
      <c r="B4" s="63" t="s">
        <v>245</v>
      </c>
      <c r="C4" s="63" t="s">
        <v>45</v>
      </c>
      <c r="D4" s="39"/>
      <c r="E4" s="39"/>
      <c r="F4" s="29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40"/>
      <c r="U4" s="40"/>
      <c r="W4" s="67">
        <f>F4-(H4+I4)</f>
        <v>0</v>
      </c>
      <c r="X4" s="67">
        <f>G4-F4</f>
        <v>0</v>
      </c>
      <c r="Y4" s="61"/>
    </row>
    <row r="5" spans="1:25" hidden="1" x14ac:dyDescent="0.25">
      <c r="A5" s="63" t="s">
        <v>49</v>
      </c>
      <c r="B5" s="63" t="s">
        <v>245</v>
      </c>
      <c r="C5" s="63" t="s">
        <v>45</v>
      </c>
      <c r="D5" s="39"/>
      <c r="E5" s="39"/>
      <c r="F5" s="29"/>
      <c r="G5" s="26"/>
      <c r="H5" s="26"/>
      <c r="I5" s="29"/>
      <c r="J5" s="26"/>
      <c r="K5" s="26"/>
      <c r="L5" s="26"/>
      <c r="M5" s="26"/>
      <c r="N5" s="26"/>
      <c r="O5" s="26"/>
      <c r="P5" s="26"/>
      <c r="Q5" s="26"/>
      <c r="R5" s="26"/>
      <c r="S5" s="26"/>
      <c r="T5" s="40"/>
      <c r="U5" s="40"/>
      <c r="W5" s="67">
        <f>F5-(H5+I5)</f>
        <v>0</v>
      </c>
      <c r="X5" s="67">
        <f>G5-F5</f>
        <v>0</v>
      </c>
      <c r="Y5" s="61"/>
    </row>
    <row r="6" spans="1:25" hidden="1" x14ac:dyDescent="0.25">
      <c r="A6" s="63" t="s">
        <v>261</v>
      </c>
      <c r="B6" s="63" t="s">
        <v>245</v>
      </c>
      <c r="C6" s="63" t="s">
        <v>245</v>
      </c>
      <c r="D6" s="39"/>
      <c r="E6" s="39"/>
      <c r="F6" s="29"/>
      <c r="G6" s="26"/>
      <c r="H6" s="26"/>
      <c r="I6" s="29"/>
      <c r="J6" s="26"/>
      <c r="K6" s="26"/>
      <c r="L6" s="26"/>
      <c r="M6" s="26"/>
      <c r="N6" s="26"/>
      <c r="O6" s="26"/>
      <c r="P6" s="26"/>
      <c r="Q6" s="26"/>
      <c r="R6" s="26"/>
      <c r="S6" s="26"/>
      <c r="T6" s="40"/>
      <c r="U6" s="40"/>
      <c r="W6" s="67">
        <f>F6-(H6+I6)</f>
        <v>0</v>
      </c>
      <c r="X6" s="67">
        <f>G6-F6</f>
        <v>0</v>
      </c>
      <c r="Y6" s="61"/>
    </row>
    <row r="7" spans="1:25" hidden="1" x14ac:dyDescent="0.25">
      <c r="A7" s="63" t="s">
        <v>56</v>
      </c>
      <c r="B7" s="63" t="s">
        <v>245</v>
      </c>
      <c r="C7" s="63" t="s">
        <v>245</v>
      </c>
      <c r="D7" s="39"/>
      <c r="E7" s="39"/>
      <c r="F7" s="29"/>
      <c r="G7" s="26"/>
      <c r="H7" s="26"/>
      <c r="I7" s="29"/>
      <c r="J7" s="26"/>
      <c r="K7" s="26"/>
      <c r="L7" s="26"/>
      <c r="M7" s="26"/>
      <c r="N7" s="26"/>
      <c r="O7" s="26"/>
      <c r="P7" s="26"/>
      <c r="Q7" s="26"/>
      <c r="R7" s="26"/>
      <c r="S7" s="26"/>
      <c r="T7" s="40"/>
      <c r="U7" s="40"/>
      <c r="W7" s="67">
        <f>F7-(H7+I7)</f>
        <v>0</v>
      </c>
      <c r="X7" s="67">
        <f>G7-F7</f>
        <v>0</v>
      </c>
      <c r="Y7" s="61"/>
    </row>
    <row r="8" spans="1:25" hidden="1" x14ac:dyDescent="0.25">
      <c r="A8" s="63" t="s">
        <v>61</v>
      </c>
      <c r="B8" s="63" t="s">
        <v>245</v>
      </c>
      <c r="C8" s="63" t="s">
        <v>245</v>
      </c>
      <c r="D8" s="39"/>
      <c r="E8" s="39"/>
      <c r="F8" s="29"/>
      <c r="G8" s="31"/>
      <c r="H8" s="31"/>
      <c r="I8" s="29"/>
      <c r="J8" s="31"/>
      <c r="K8" s="31"/>
      <c r="L8" s="31"/>
      <c r="M8" s="31"/>
      <c r="N8" s="31"/>
      <c r="O8" s="31"/>
      <c r="P8" s="31"/>
      <c r="Q8" s="31"/>
      <c r="R8" s="31"/>
      <c r="S8" s="31"/>
      <c r="T8" s="40"/>
      <c r="U8" s="40"/>
      <c r="W8" s="67">
        <f>F8-(H8+I8)</f>
        <v>0</v>
      </c>
      <c r="X8" s="67">
        <f>G8-F8</f>
        <v>0</v>
      </c>
      <c r="Y8" s="61"/>
    </row>
    <row r="9" spans="1:25" hidden="1" x14ac:dyDescent="0.25">
      <c r="A9" s="63" t="s">
        <v>67</v>
      </c>
      <c r="B9" s="63" t="s">
        <v>245</v>
      </c>
      <c r="C9" s="63" t="s">
        <v>245</v>
      </c>
      <c r="D9" s="39"/>
      <c r="E9" s="39"/>
      <c r="F9" s="29"/>
      <c r="G9" s="31"/>
      <c r="H9" s="31"/>
      <c r="I9" s="29"/>
      <c r="J9" s="31"/>
      <c r="K9" s="31"/>
      <c r="L9" s="31"/>
      <c r="M9" s="31"/>
      <c r="N9" s="31"/>
      <c r="O9" s="31"/>
      <c r="P9" s="31"/>
      <c r="Q9" s="31"/>
      <c r="R9" s="31"/>
      <c r="S9" s="31"/>
      <c r="T9" s="40"/>
      <c r="U9" s="40"/>
      <c r="W9" s="67">
        <f>F9-(H9+I9)</f>
        <v>0</v>
      </c>
      <c r="X9" s="67">
        <f>G9-F9</f>
        <v>0</v>
      </c>
      <c r="Y9" s="61"/>
    </row>
    <row r="10" spans="1:25" hidden="1" x14ac:dyDescent="0.25">
      <c r="A10" s="63" t="s">
        <v>63</v>
      </c>
      <c r="B10" s="63" t="s">
        <v>245</v>
      </c>
      <c r="C10" s="63" t="s">
        <v>245</v>
      </c>
      <c r="D10" s="39"/>
      <c r="E10" s="39"/>
      <c r="F10" s="29"/>
      <c r="G10" s="31"/>
      <c r="H10" s="31"/>
      <c r="I10" s="29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40"/>
      <c r="U10" s="40"/>
      <c r="W10" s="67">
        <f>F10-(H10+I10)</f>
        <v>0</v>
      </c>
      <c r="X10" s="67">
        <f>G10-F10</f>
        <v>0</v>
      </c>
      <c r="Y10" s="61"/>
    </row>
    <row r="11" spans="1:25" hidden="1" x14ac:dyDescent="0.25">
      <c r="A11" s="28" t="s">
        <v>46</v>
      </c>
      <c r="B11" s="63" t="s">
        <v>245</v>
      </c>
      <c r="C11" s="63" t="s">
        <v>245</v>
      </c>
      <c r="D11" s="30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40"/>
      <c r="U11" s="40"/>
      <c r="W11" s="67">
        <f>F11-(H11+I11)</f>
        <v>0</v>
      </c>
      <c r="X11" s="67">
        <f>G11-F11</f>
        <v>0</v>
      </c>
      <c r="Y11" s="61"/>
    </row>
    <row r="12" spans="1:25" hidden="1" x14ac:dyDescent="0.25">
      <c r="A12" s="28" t="s">
        <v>53</v>
      </c>
      <c r="B12" s="63" t="s">
        <v>245</v>
      </c>
      <c r="C12" s="63" t="s">
        <v>39</v>
      </c>
      <c r="D12" s="30"/>
      <c r="E12" s="30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40"/>
      <c r="U12" s="40"/>
      <c r="W12" s="67">
        <f>F12-(H12+I12)</f>
        <v>0</v>
      </c>
      <c r="X12" s="67">
        <f>G12-F12</f>
        <v>0</v>
      </c>
      <c r="Y12" s="61"/>
    </row>
    <row r="13" spans="1:25" hidden="1" x14ac:dyDescent="0.25">
      <c r="A13" s="56" t="s">
        <v>37</v>
      </c>
      <c r="B13" s="63" t="s">
        <v>245</v>
      </c>
      <c r="C13" s="63" t="s">
        <v>39</v>
      </c>
      <c r="D13" s="30"/>
      <c r="E13" s="30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40"/>
      <c r="U13" s="40"/>
      <c r="W13" s="67">
        <f>F13-(H13+I13)</f>
        <v>0</v>
      </c>
      <c r="X13" s="67">
        <f>G13-F13</f>
        <v>0</v>
      </c>
      <c r="Y13" s="61"/>
    </row>
    <row r="14" spans="1:25" hidden="1" x14ac:dyDescent="0.25">
      <c r="A14" s="28" t="s">
        <v>58</v>
      </c>
      <c r="B14" s="63" t="s">
        <v>245</v>
      </c>
      <c r="C14" s="63" t="s">
        <v>39</v>
      </c>
      <c r="D14" s="30"/>
      <c r="E14" s="30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40"/>
      <c r="U14" s="40"/>
      <c r="W14" s="67">
        <f>F14-(H14+I14)</f>
        <v>0</v>
      </c>
      <c r="X14" s="67">
        <f>G14-F14</f>
        <v>0</v>
      </c>
      <c r="Y14" s="61"/>
    </row>
    <row r="15" spans="1:25" hidden="1" x14ac:dyDescent="0.25">
      <c r="A15" s="28" t="s">
        <v>50</v>
      </c>
      <c r="B15" s="63" t="s">
        <v>245</v>
      </c>
      <c r="C15" s="63" t="s">
        <v>39</v>
      </c>
      <c r="D15" s="30"/>
      <c r="E15" s="3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40"/>
      <c r="U15" s="40"/>
      <c r="W15" s="67">
        <f>F15-(H15+I15)</f>
        <v>0</v>
      </c>
      <c r="X15" s="67">
        <f>G15-F15</f>
        <v>0</v>
      </c>
      <c r="Y15" s="61"/>
    </row>
    <row r="16" spans="1:25" hidden="1" x14ac:dyDescent="0.25">
      <c r="A16" s="28" t="s">
        <v>205</v>
      </c>
      <c r="B16" s="63" t="s">
        <v>245</v>
      </c>
      <c r="C16" s="63" t="s">
        <v>39</v>
      </c>
      <c r="D16" s="30"/>
      <c r="E16" s="49"/>
      <c r="F16" s="29"/>
      <c r="G16" s="26"/>
      <c r="H16" s="26"/>
      <c r="I16" s="29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40"/>
      <c r="U16" s="40"/>
      <c r="W16" s="67">
        <f>F16-(H16+I16)</f>
        <v>0</v>
      </c>
      <c r="X16" s="67">
        <f>G16-F16</f>
        <v>0</v>
      </c>
      <c r="Y16" s="61"/>
    </row>
    <row r="17" spans="1:25" hidden="1" x14ac:dyDescent="0.25">
      <c r="A17" s="28" t="s">
        <v>207</v>
      </c>
      <c r="B17" s="63" t="s">
        <v>245</v>
      </c>
      <c r="C17" s="63" t="s">
        <v>208</v>
      </c>
      <c r="D17" s="30"/>
      <c r="E17" s="30"/>
      <c r="F17" s="29"/>
      <c r="G17" s="26"/>
      <c r="H17" s="26"/>
      <c r="I17" s="29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40"/>
      <c r="U17" s="40"/>
      <c r="W17" s="67">
        <f>F17-(H17+I17)</f>
        <v>0</v>
      </c>
      <c r="X17" s="67">
        <f>G17-F17</f>
        <v>0</v>
      </c>
      <c r="Y17" s="61"/>
    </row>
    <row r="18" spans="1:25" hidden="1" x14ac:dyDescent="0.25">
      <c r="A18" s="28" t="s">
        <v>222</v>
      </c>
      <c r="B18" s="63" t="s">
        <v>245</v>
      </c>
      <c r="C18" s="63" t="s">
        <v>208</v>
      </c>
      <c r="D18" s="30"/>
      <c r="E18" s="3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40"/>
      <c r="U18" s="40"/>
      <c r="W18" s="67">
        <f>F18-(H18+I18)</f>
        <v>0</v>
      </c>
      <c r="X18" s="67">
        <f>G18-F18</f>
        <v>0</v>
      </c>
      <c r="Y18" s="61"/>
    </row>
    <row r="19" spans="1:25" hidden="1" x14ac:dyDescent="0.25">
      <c r="A19" s="28" t="s">
        <v>214</v>
      </c>
      <c r="B19" s="63" t="s">
        <v>245</v>
      </c>
      <c r="C19" s="63" t="s">
        <v>208</v>
      </c>
      <c r="D19" s="30"/>
      <c r="E19" s="30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40"/>
      <c r="U19" s="40"/>
      <c r="W19" s="67">
        <f>F19-(H19+I19)</f>
        <v>0</v>
      </c>
      <c r="X19" s="67">
        <f>G19-F19</f>
        <v>0</v>
      </c>
      <c r="Y19" s="61"/>
    </row>
    <row r="20" spans="1:25" hidden="1" x14ac:dyDescent="0.25">
      <c r="A20" s="28" t="s">
        <v>216</v>
      </c>
      <c r="B20" s="63" t="s">
        <v>245</v>
      </c>
      <c r="C20" s="63" t="s">
        <v>208</v>
      </c>
      <c r="D20" s="30"/>
      <c r="E20" s="30"/>
      <c r="F20" s="29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40"/>
      <c r="U20" s="40"/>
      <c r="W20" s="67">
        <f>F20-(H20+I20)</f>
        <v>0</v>
      </c>
      <c r="X20" s="67">
        <f>G20-F20</f>
        <v>0</v>
      </c>
      <c r="Y20" s="61"/>
    </row>
    <row r="21" spans="1:25" hidden="1" x14ac:dyDescent="0.25">
      <c r="A21" s="40" t="s">
        <v>40</v>
      </c>
      <c r="B21" s="63" t="s">
        <v>245</v>
      </c>
      <c r="C21" s="63" t="s">
        <v>41</v>
      </c>
      <c r="D21" s="38"/>
      <c r="E21" s="38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40"/>
      <c r="U21" s="40"/>
      <c r="W21" s="67">
        <f>F21-(H21+I21)</f>
        <v>0</v>
      </c>
      <c r="X21" s="67">
        <f>G21-F21</f>
        <v>0</v>
      </c>
      <c r="Y21" s="61"/>
    </row>
    <row r="22" spans="1:25" hidden="1" x14ac:dyDescent="0.25">
      <c r="A22" s="40" t="s">
        <v>42</v>
      </c>
      <c r="B22" s="63" t="s">
        <v>245</v>
      </c>
      <c r="C22" s="63" t="s">
        <v>41</v>
      </c>
      <c r="D22" s="38"/>
      <c r="E22" s="38"/>
      <c r="F22" s="29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40"/>
      <c r="U22" s="40"/>
      <c r="W22" s="67">
        <f>F22-(H22+I22)</f>
        <v>0</v>
      </c>
      <c r="X22" s="67">
        <f>G22-F22</f>
        <v>0</v>
      </c>
      <c r="Y22" s="61"/>
    </row>
    <row r="23" spans="1:25" hidden="1" x14ac:dyDescent="0.25">
      <c r="A23" s="40" t="s">
        <v>52</v>
      </c>
      <c r="B23" s="63" t="s">
        <v>245</v>
      </c>
      <c r="C23" s="63" t="s">
        <v>41</v>
      </c>
      <c r="D23" s="38"/>
      <c r="E23" s="38"/>
      <c r="F23" s="29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40"/>
      <c r="U23" s="40"/>
      <c r="W23" s="67">
        <f>F23-(H23+I23)</f>
        <v>0</v>
      </c>
      <c r="X23" s="67">
        <f>G23-F23</f>
        <v>0</v>
      </c>
      <c r="Y23" s="61"/>
    </row>
    <row r="24" spans="1:25" hidden="1" x14ac:dyDescent="0.25">
      <c r="A24" s="40" t="s">
        <v>44</v>
      </c>
      <c r="B24" s="63" t="s">
        <v>245</v>
      </c>
      <c r="C24" s="63" t="s">
        <v>41</v>
      </c>
      <c r="D24" s="38"/>
      <c r="E24" s="38"/>
      <c r="F24" s="29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40"/>
      <c r="U24" s="40"/>
      <c r="W24" s="67">
        <f>F24-(H24+I24)</f>
        <v>0</v>
      </c>
      <c r="X24" s="67">
        <f>G24-F24</f>
        <v>0</v>
      </c>
      <c r="Y24" s="61"/>
    </row>
    <row r="25" spans="1:25" hidden="1" x14ac:dyDescent="0.25">
      <c r="A25" s="40" t="s">
        <v>240</v>
      </c>
      <c r="B25" s="63" t="s">
        <v>245</v>
      </c>
      <c r="C25" s="63" t="s">
        <v>41</v>
      </c>
      <c r="D25" s="38"/>
      <c r="E25" s="38"/>
      <c r="F25" s="29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40"/>
      <c r="U25" s="40"/>
      <c r="W25" s="67">
        <f>F25-(H25+I25)</f>
        <v>0</v>
      </c>
      <c r="X25" s="67">
        <f>G25-F25</f>
        <v>0</v>
      </c>
      <c r="Y25" s="61"/>
    </row>
    <row r="26" spans="1:25" hidden="1" x14ac:dyDescent="0.25">
      <c r="A26" s="40" t="s">
        <v>111</v>
      </c>
      <c r="B26" s="63" t="s">
        <v>68</v>
      </c>
      <c r="C26" s="63" t="s">
        <v>107</v>
      </c>
      <c r="D26" s="38"/>
      <c r="E26" s="38"/>
      <c r="F26" s="29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40"/>
      <c r="U26" s="40"/>
      <c r="W26" s="67">
        <f>F26-(H26+I26)</f>
        <v>0</v>
      </c>
      <c r="X26" s="67">
        <f>G26-F26</f>
        <v>0</v>
      </c>
      <c r="Y26" s="61"/>
    </row>
    <row r="27" spans="1:25" hidden="1" x14ac:dyDescent="0.25">
      <c r="A27" s="40" t="s">
        <v>262</v>
      </c>
      <c r="B27" s="63" t="s">
        <v>68</v>
      </c>
      <c r="C27" s="63" t="s">
        <v>107</v>
      </c>
      <c r="D27" s="38"/>
      <c r="E27" s="38"/>
      <c r="F27" s="29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40"/>
      <c r="U27" s="40"/>
      <c r="W27" s="67">
        <f>F27-(H27+I27)</f>
        <v>0</v>
      </c>
      <c r="X27" s="67">
        <f>G27-F27</f>
        <v>0</v>
      </c>
      <c r="Y27" s="61"/>
    </row>
    <row r="28" spans="1:25" hidden="1" x14ac:dyDescent="0.25">
      <c r="A28" s="40" t="s">
        <v>92</v>
      </c>
      <c r="B28" s="63" t="s">
        <v>68</v>
      </c>
      <c r="C28" s="63" t="s">
        <v>94</v>
      </c>
      <c r="D28" s="38"/>
      <c r="E28" s="38"/>
      <c r="F28" s="29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40"/>
      <c r="U28" s="40"/>
      <c r="W28" s="67">
        <f>F28-(H28+I28)</f>
        <v>0</v>
      </c>
      <c r="X28" s="67">
        <f>G28-F28</f>
        <v>0</v>
      </c>
      <c r="Y28" s="61"/>
    </row>
    <row r="29" spans="1:25" hidden="1" x14ac:dyDescent="0.25">
      <c r="A29" s="40" t="s">
        <v>101</v>
      </c>
      <c r="B29" s="63" t="s">
        <v>68</v>
      </c>
      <c r="C29" s="63" t="s">
        <v>94</v>
      </c>
      <c r="D29" s="38"/>
      <c r="E29" s="38"/>
      <c r="F29" s="29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40"/>
      <c r="U29" s="40"/>
      <c r="W29" s="67">
        <f>F29-(H29+I29)</f>
        <v>0</v>
      </c>
      <c r="X29" s="67">
        <f>G29-F29</f>
        <v>0</v>
      </c>
      <c r="Y29" s="61"/>
    </row>
    <row r="30" spans="1:25" hidden="1" x14ac:dyDescent="0.25">
      <c r="A30" s="28" t="s">
        <v>99</v>
      </c>
      <c r="B30" s="63" t="s">
        <v>68</v>
      </c>
      <c r="C30" s="63" t="s">
        <v>94</v>
      </c>
      <c r="D30" s="30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40"/>
      <c r="U30" s="40"/>
      <c r="W30" s="67">
        <f>F30-(H30+I30)</f>
        <v>0</v>
      </c>
      <c r="X30" s="67">
        <f>G30-F30</f>
        <v>0</v>
      </c>
      <c r="Y30" s="61"/>
    </row>
    <row r="31" spans="1:25" hidden="1" x14ac:dyDescent="0.25">
      <c r="A31" s="28" t="s">
        <v>113</v>
      </c>
      <c r="B31" s="63" t="s">
        <v>68</v>
      </c>
      <c r="C31" s="63" t="s">
        <v>108</v>
      </c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40"/>
      <c r="U31" s="40"/>
      <c r="W31" s="67">
        <f>F31-(H31+I31)</f>
        <v>0</v>
      </c>
      <c r="X31" s="67">
        <f>G31-F31</f>
        <v>0</v>
      </c>
      <c r="Y31" s="61"/>
    </row>
    <row r="32" spans="1:25" hidden="1" x14ac:dyDescent="0.25">
      <c r="A32" s="40" t="s">
        <v>115</v>
      </c>
      <c r="B32" s="63" t="s">
        <v>68</v>
      </c>
      <c r="C32" s="63" t="s">
        <v>108</v>
      </c>
      <c r="D32" s="38"/>
      <c r="E32" s="38"/>
      <c r="F32" s="29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40"/>
      <c r="U32" s="40"/>
      <c r="W32" s="67">
        <f>F32-(H32+I32)</f>
        <v>0</v>
      </c>
      <c r="X32" s="67">
        <f>G32-F32</f>
        <v>0</v>
      </c>
      <c r="Y32" s="61"/>
    </row>
    <row r="33" spans="1:25" hidden="1" x14ac:dyDescent="0.25">
      <c r="A33" s="40" t="s">
        <v>103</v>
      </c>
      <c r="B33" s="63" t="s">
        <v>68</v>
      </c>
      <c r="C33" s="63" t="s">
        <v>108</v>
      </c>
      <c r="D33" s="38"/>
      <c r="E33" s="38"/>
      <c r="F33" s="29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40"/>
      <c r="U33" s="40"/>
      <c r="W33" s="67">
        <f>F33-(H33+I33)</f>
        <v>0</v>
      </c>
      <c r="X33" s="67">
        <f>G33-F33</f>
        <v>0</v>
      </c>
      <c r="Y33" s="61"/>
    </row>
    <row r="34" spans="1:25" hidden="1" x14ac:dyDescent="0.25">
      <c r="A34" s="40" t="s">
        <v>100</v>
      </c>
      <c r="B34" s="63" t="s">
        <v>68</v>
      </c>
      <c r="C34" s="63" t="s">
        <v>93</v>
      </c>
      <c r="D34" s="38"/>
      <c r="E34" s="38"/>
      <c r="F34" s="29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40"/>
      <c r="U34" s="40"/>
      <c r="W34" s="67">
        <f>F34-(H34+I34)</f>
        <v>0</v>
      </c>
      <c r="X34" s="67">
        <f>G34-F34</f>
        <v>0</v>
      </c>
      <c r="Y34" s="61"/>
    </row>
    <row r="35" spans="1:25" hidden="1" x14ac:dyDescent="0.25">
      <c r="A35" s="40" t="s">
        <v>97</v>
      </c>
      <c r="B35" s="63" t="s">
        <v>68</v>
      </c>
      <c r="C35" s="63" t="s">
        <v>93</v>
      </c>
      <c r="D35" s="38"/>
      <c r="E35" s="38"/>
      <c r="F35" s="29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40"/>
      <c r="U35" s="40"/>
      <c r="W35" s="67">
        <f>F35-(H35+I35)</f>
        <v>0</v>
      </c>
      <c r="X35" s="67">
        <f>G35-F35</f>
        <v>0</v>
      </c>
      <c r="Y35" s="61"/>
    </row>
    <row r="36" spans="1:25" hidden="1" x14ac:dyDescent="0.25">
      <c r="A36" s="40" t="s">
        <v>163</v>
      </c>
      <c r="B36" s="63" t="s">
        <v>68</v>
      </c>
      <c r="C36" s="63" t="s">
        <v>159</v>
      </c>
      <c r="D36" s="38"/>
      <c r="E36" s="38"/>
      <c r="F36" s="29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40"/>
      <c r="U36" s="40"/>
      <c r="W36" s="67">
        <f>F36-(H36+I36)</f>
        <v>0</v>
      </c>
      <c r="X36" s="67">
        <f>G36-F36</f>
        <v>0</v>
      </c>
      <c r="Y36" s="61"/>
    </row>
    <row r="37" spans="1:25" hidden="1" x14ac:dyDescent="0.25">
      <c r="A37" s="40" t="s">
        <v>158</v>
      </c>
      <c r="B37" s="63" t="s">
        <v>68</v>
      </c>
      <c r="C37" s="63" t="s">
        <v>159</v>
      </c>
      <c r="D37" s="38"/>
      <c r="E37" s="38"/>
      <c r="F37" s="29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40"/>
      <c r="U37" s="40"/>
      <c r="W37" s="67">
        <f>F37-(H37+I37)</f>
        <v>0</v>
      </c>
      <c r="X37" s="67">
        <f>G37-F37</f>
        <v>0</v>
      </c>
      <c r="Y37" s="61"/>
    </row>
    <row r="38" spans="1:25" hidden="1" x14ac:dyDescent="0.25">
      <c r="A38" s="40" t="s">
        <v>114</v>
      </c>
      <c r="B38" s="63" t="s">
        <v>68</v>
      </c>
      <c r="C38" s="63" t="s">
        <v>110</v>
      </c>
      <c r="D38" s="38"/>
      <c r="E38" s="38"/>
      <c r="F38" s="29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40"/>
      <c r="U38" s="40"/>
      <c r="W38" s="67">
        <f>F38-(H38+I38)</f>
        <v>0</v>
      </c>
      <c r="X38" s="67">
        <f>G38-F38</f>
        <v>0</v>
      </c>
      <c r="Y38" s="61"/>
    </row>
    <row r="39" spans="1:25" hidden="1" x14ac:dyDescent="0.25">
      <c r="A39" s="40" t="s">
        <v>109</v>
      </c>
      <c r="B39" s="63" t="s">
        <v>68</v>
      </c>
      <c r="C39" s="63" t="s">
        <v>110</v>
      </c>
      <c r="D39" s="38"/>
      <c r="E39" s="38"/>
      <c r="F39" s="29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40"/>
      <c r="U39" s="40"/>
      <c r="W39" s="67">
        <f>F39-(H39+I39)</f>
        <v>0</v>
      </c>
      <c r="X39" s="67">
        <f>G39-F39</f>
        <v>0</v>
      </c>
      <c r="Y39" s="61"/>
    </row>
    <row r="40" spans="1:25" hidden="1" x14ac:dyDescent="0.25">
      <c r="A40" s="40" t="s">
        <v>263</v>
      </c>
      <c r="B40" s="63" t="s">
        <v>68</v>
      </c>
      <c r="C40" s="63" t="s">
        <v>161</v>
      </c>
      <c r="D40" s="38"/>
      <c r="E40" s="38"/>
      <c r="F40" s="29"/>
      <c r="G40" s="26"/>
      <c r="H40" s="59"/>
      <c r="I40" s="59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40"/>
      <c r="U40" s="40"/>
      <c r="W40" s="67">
        <f>F40-(H40+I40)</f>
        <v>0</v>
      </c>
      <c r="X40" s="67">
        <f>G40-F40</f>
        <v>0</v>
      </c>
      <c r="Y40" s="61"/>
    </row>
    <row r="41" spans="1:25" hidden="1" x14ac:dyDescent="0.25">
      <c r="A41" s="40" t="s">
        <v>148</v>
      </c>
      <c r="B41" s="63" t="s">
        <v>68</v>
      </c>
      <c r="C41" s="63" t="s">
        <v>161</v>
      </c>
      <c r="D41" s="38"/>
      <c r="E41" s="38"/>
      <c r="F41" s="29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40"/>
      <c r="U41" s="40"/>
      <c r="W41" s="67">
        <f>F41-(H41+I41)</f>
        <v>0</v>
      </c>
      <c r="X41" s="67">
        <f>G41-F41</f>
        <v>0</v>
      </c>
      <c r="Y41" s="61"/>
    </row>
    <row r="42" spans="1:25" hidden="1" x14ac:dyDescent="0.25">
      <c r="A42" s="40" t="s">
        <v>157</v>
      </c>
      <c r="B42" s="63" t="s">
        <v>68</v>
      </c>
      <c r="C42" s="63" t="s">
        <v>161</v>
      </c>
      <c r="D42" s="38"/>
      <c r="E42" s="38"/>
      <c r="F42" s="29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60"/>
      <c r="T42" s="40"/>
      <c r="U42" s="40"/>
      <c r="W42" s="67">
        <f>F42-(H42+I42)</f>
        <v>0</v>
      </c>
      <c r="X42" s="67">
        <f>G42-F42</f>
        <v>0</v>
      </c>
      <c r="Y42" s="61"/>
    </row>
    <row r="43" spans="1:25" hidden="1" x14ac:dyDescent="0.25">
      <c r="A43" s="40" t="s">
        <v>183</v>
      </c>
      <c r="B43" s="63" t="s">
        <v>69</v>
      </c>
      <c r="C43" s="63" t="s">
        <v>196</v>
      </c>
      <c r="D43" s="38"/>
      <c r="E43" s="38"/>
      <c r="F43" s="29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40"/>
      <c r="U43" s="40"/>
      <c r="W43" s="67">
        <f>F43-(H43+I43)</f>
        <v>0</v>
      </c>
      <c r="X43" s="67">
        <f>G43-F43</f>
        <v>0</v>
      </c>
      <c r="Y43" s="61"/>
    </row>
    <row r="44" spans="1:25" hidden="1" x14ac:dyDescent="0.25">
      <c r="A44" s="40" t="s">
        <v>195</v>
      </c>
      <c r="B44" s="63" t="s">
        <v>69</v>
      </c>
      <c r="C44" s="63" t="s">
        <v>184</v>
      </c>
      <c r="D44" s="38"/>
      <c r="E44" s="38"/>
      <c r="F44" s="29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40"/>
      <c r="U44" s="40"/>
      <c r="W44" s="67">
        <f>F44-(H44+I44)</f>
        <v>0</v>
      </c>
      <c r="X44" s="67">
        <f>G44-F44</f>
        <v>0</v>
      </c>
      <c r="Y44" s="61"/>
    </row>
    <row r="45" spans="1:25" hidden="1" x14ac:dyDescent="0.25">
      <c r="A45" s="40" t="s">
        <v>254</v>
      </c>
      <c r="B45" s="63" t="s">
        <v>69</v>
      </c>
      <c r="C45" s="63" t="s">
        <v>184</v>
      </c>
      <c r="D45" s="38"/>
      <c r="E45" s="38"/>
      <c r="F45" s="29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40"/>
      <c r="U45" s="40"/>
      <c r="W45" s="67">
        <f>F45-(H45+I45)</f>
        <v>0</v>
      </c>
      <c r="X45" s="67">
        <f>G45-F45</f>
        <v>0</v>
      </c>
      <c r="Y45" s="61"/>
    </row>
    <row r="46" spans="1:25" hidden="1" x14ac:dyDescent="0.25">
      <c r="A46" s="40" t="s">
        <v>153</v>
      </c>
      <c r="B46" s="63" t="s">
        <v>69</v>
      </c>
      <c r="C46" s="63" t="s">
        <v>154</v>
      </c>
      <c r="D46" s="38"/>
      <c r="E46" s="38"/>
      <c r="F46" s="29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40"/>
      <c r="U46" s="40"/>
      <c r="W46" s="67">
        <f>F46-(H46+I46)</f>
        <v>0</v>
      </c>
      <c r="X46" s="67">
        <f>G46-F46</f>
        <v>0</v>
      </c>
      <c r="Y46" s="61"/>
    </row>
    <row r="47" spans="1:25" hidden="1" x14ac:dyDescent="0.25">
      <c r="A47" s="40" t="s">
        <v>160</v>
      </c>
      <c r="B47" s="63" t="s">
        <v>69</v>
      </c>
      <c r="C47" s="63" t="s">
        <v>154</v>
      </c>
      <c r="D47" s="38"/>
      <c r="E47" s="38"/>
      <c r="F47" s="29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40"/>
      <c r="U47" s="40"/>
      <c r="W47" s="67">
        <f>F47-(H47+I47)</f>
        <v>0</v>
      </c>
      <c r="X47" s="67">
        <f>G47-F47</f>
        <v>0</v>
      </c>
      <c r="Y47" s="61"/>
    </row>
    <row r="48" spans="1:25" hidden="1" x14ac:dyDescent="0.25">
      <c r="A48" s="40" t="s">
        <v>223</v>
      </c>
      <c r="B48" s="63" t="s">
        <v>69</v>
      </c>
      <c r="C48" s="63" t="s">
        <v>246</v>
      </c>
      <c r="D48" s="38"/>
      <c r="E48" s="38"/>
      <c r="F48" s="45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40"/>
      <c r="U48" s="40"/>
      <c r="W48" s="67">
        <f>F48-(H48+I48)</f>
        <v>0</v>
      </c>
      <c r="X48" s="67">
        <f>G48-F48</f>
        <v>0</v>
      </c>
      <c r="Y48" s="61"/>
    </row>
    <row r="49" spans="1:25" hidden="1" x14ac:dyDescent="0.25">
      <c r="A49" s="43" t="s">
        <v>226</v>
      </c>
      <c r="B49" s="63" t="s">
        <v>69</v>
      </c>
      <c r="C49" s="63" t="s">
        <v>140</v>
      </c>
      <c r="D49" s="38"/>
      <c r="E49" s="3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40"/>
      <c r="U49" s="40"/>
      <c r="W49" s="67">
        <f>F49-(H49+I49)</f>
        <v>0</v>
      </c>
      <c r="X49" s="67">
        <f>G49-F49</f>
        <v>0</v>
      </c>
      <c r="Y49" s="61"/>
    </row>
    <row r="50" spans="1:25" hidden="1" x14ac:dyDescent="0.25">
      <c r="A50" s="40" t="s">
        <v>151</v>
      </c>
      <c r="B50" s="63" t="s">
        <v>69</v>
      </c>
      <c r="C50" s="63" t="s">
        <v>152</v>
      </c>
      <c r="D50" s="38"/>
      <c r="E50" s="38"/>
      <c r="F50" s="45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0"/>
      <c r="U50" s="40"/>
      <c r="W50" s="67">
        <f>F50-(H50+I50)</f>
        <v>0</v>
      </c>
      <c r="X50" s="67">
        <f>G50-F50</f>
        <v>0</v>
      </c>
      <c r="Y50" s="61"/>
    </row>
    <row r="51" spans="1:25" hidden="1" x14ac:dyDescent="0.25">
      <c r="A51" s="40" t="s">
        <v>264</v>
      </c>
      <c r="B51" s="63" t="s">
        <v>69</v>
      </c>
      <c r="C51" s="63" t="s">
        <v>152</v>
      </c>
      <c r="D51" s="38"/>
      <c r="E51" s="38"/>
      <c r="F51" s="29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40"/>
      <c r="U51" s="40"/>
      <c r="W51" s="67">
        <f>F51-(H51+I51)</f>
        <v>0</v>
      </c>
      <c r="X51" s="67">
        <f>G51-F51</f>
        <v>0</v>
      </c>
      <c r="Y51" s="61"/>
    </row>
    <row r="52" spans="1:25" hidden="1" x14ac:dyDescent="0.25">
      <c r="A52" s="40" t="s">
        <v>155</v>
      </c>
      <c r="B52" s="63" t="s">
        <v>69</v>
      </c>
      <c r="C52" s="63" t="s">
        <v>152</v>
      </c>
      <c r="D52" s="38"/>
      <c r="E52" s="38"/>
      <c r="F52" s="29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40"/>
      <c r="U52" s="40"/>
      <c r="W52" s="67">
        <f>F52-(H52+I52)</f>
        <v>0</v>
      </c>
      <c r="X52" s="67">
        <f>G52-F52</f>
        <v>0</v>
      </c>
      <c r="Y52" s="61"/>
    </row>
    <row r="53" spans="1:25" hidden="1" x14ac:dyDescent="0.25">
      <c r="A53" s="40" t="s">
        <v>186</v>
      </c>
      <c r="B53" s="63" t="s">
        <v>69</v>
      </c>
      <c r="C53" s="63" t="s">
        <v>187</v>
      </c>
      <c r="D53" s="38"/>
      <c r="E53" s="38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0"/>
      <c r="U53" s="40"/>
      <c r="W53" s="67">
        <f>F53-(H53+I53)</f>
        <v>0</v>
      </c>
      <c r="X53" s="67">
        <f>G53-F53</f>
        <v>0</v>
      </c>
      <c r="Y53" s="61"/>
    </row>
    <row r="54" spans="1:25" hidden="1" x14ac:dyDescent="0.25">
      <c r="A54" s="40" t="s">
        <v>193</v>
      </c>
      <c r="B54" s="63" t="s">
        <v>69</v>
      </c>
      <c r="C54" s="63" t="s">
        <v>187</v>
      </c>
      <c r="D54" s="38"/>
      <c r="E54" s="38"/>
      <c r="F54" s="29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40"/>
      <c r="U54" s="40"/>
      <c r="W54" s="67">
        <f>F54-(H54+I54)</f>
        <v>0</v>
      </c>
      <c r="X54" s="67">
        <f>G54-F54</f>
        <v>0</v>
      </c>
      <c r="Y54" s="61"/>
    </row>
    <row r="55" spans="1:25" hidden="1" x14ac:dyDescent="0.25">
      <c r="A55" s="40" t="s">
        <v>191</v>
      </c>
      <c r="B55" s="63" t="s">
        <v>69</v>
      </c>
      <c r="C55" s="63" t="s">
        <v>187</v>
      </c>
      <c r="D55" s="38"/>
      <c r="E55" s="38"/>
      <c r="F55" s="29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40"/>
      <c r="U55" s="40"/>
      <c r="W55" s="67">
        <f>F55-(H55+I55)</f>
        <v>0</v>
      </c>
      <c r="X55" s="67">
        <f>G55-F55</f>
        <v>0</v>
      </c>
      <c r="Y55" s="61"/>
    </row>
    <row r="56" spans="1:25" ht="13.5" hidden="1" thickBot="1" x14ac:dyDescent="0.3">
      <c r="A56" s="40" t="s">
        <v>265</v>
      </c>
      <c r="B56" s="63" t="s">
        <v>69</v>
      </c>
      <c r="C56" s="63" t="s">
        <v>202</v>
      </c>
      <c r="D56" s="38"/>
      <c r="E56" s="38"/>
      <c r="F56" s="29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2"/>
      <c r="T56" s="40"/>
      <c r="U56" s="40"/>
      <c r="W56" s="67">
        <f>F56-(H56+I56)</f>
        <v>0</v>
      </c>
      <c r="X56" s="67">
        <f>G56-F56</f>
        <v>0</v>
      </c>
      <c r="Y56" s="61"/>
    </row>
    <row r="57" spans="1:25" hidden="1" x14ac:dyDescent="0.25">
      <c r="A57" s="40" t="s">
        <v>198</v>
      </c>
      <c r="B57" s="63" t="s">
        <v>69</v>
      </c>
      <c r="C57" s="63" t="s">
        <v>202</v>
      </c>
      <c r="D57" s="38"/>
      <c r="E57" s="38"/>
      <c r="T57" s="40"/>
      <c r="U57" s="40"/>
      <c r="W57" s="67">
        <f>F57-(H57+I57)</f>
        <v>0</v>
      </c>
      <c r="X57" s="67">
        <f>G57-F57</f>
        <v>0</v>
      </c>
      <c r="Y57" s="61"/>
    </row>
    <row r="58" spans="1:25" hidden="1" x14ac:dyDescent="0.25">
      <c r="A58" s="40" t="s">
        <v>201</v>
      </c>
      <c r="B58" s="63" t="s">
        <v>69</v>
      </c>
      <c r="C58" s="63" t="s">
        <v>202</v>
      </c>
      <c r="D58" s="38"/>
      <c r="E58" s="38"/>
      <c r="T58" s="40"/>
      <c r="U58" s="40"/>
      <c r="W58" s="67">
        <f>F58-(H58+I58)</f>
        <v>0</v>
      </c>
      <c r="X58" s="67">
        <f>G58-F58</f>
        <v>0</v>
      </c>
      <c r="Y58" s="61"/>
    </row>
    <row r="59" spans="1:25" hidden="1" x14ac:dyDescent="0.25">
      <c r="A59" s="40" t="s">
        <v>209</v>
      </c>
      <c r="B59" s="63" t="s">
        <v>69</v>
      </c>
      <c r="C59" s="63" t="s">
        <v>246</v>
      </c>
      <c r="D59" s="38"/>
      <c r="E59" s="38"/>
      <c r="F59" s="29"/>
      <c r="G59" s="26"/>
      <c r="H59" s="26"/>
      <c r="I59" s="26"/>
      <c r="J59" s="59"/>
      <c r="K59" s="26"/>
      <c r="L59" s="26"/>
      <c r="M59" s="26"/>
      <c r="N59" s="26"/>
      <c r="O59" s="26"/>
      <c r="P59" s="26"/>
      <c r="Q59" s="26"/>
      <c r="R59" s="26"/>
      <c r="S59" s="26"/>
      <c r="T59" s="40"/>
      <c r="U59" s="40"/>
      <c r="W59" s="67">
        <f>F59-(H59+I59)</f>
        <v>0</v>
      </c>
      <c r="X59" s="67">
        <f>G59-F59</f>
        <v>0</v>
      </c>
      <c r="Y59" s="61"/>
    </row>
    <row r="60" spans="1:25" hidden="1" x14ac:dyDescent="0.25">
      <c r="A60" s="40" t="s">
        <v>220</v>
      </c>
      <c r="B60" s="63" t="s">
        <v>69</v>
      </c>
      <c r="C60" s="63" t="s">
        <v>246</v>
      </c>
      <c r="D60" s="38"/>
      <c r="E60" s="38"/>
      <c r="F60" s="29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40"/>
      <c r="U60" s="40"/>
      <c r="W60" s="67">
        <f>F60-(H60+I60)</f>
        <v>0</v>
      </c>
      <c r="X60" s="67">
        <f>G60-F60</f>
        <v>0</v>
      </c>
      <c r="Y60" s="61"/>
    </row>
    <row r="61" spans="1:25" hidden="1" x14ac:dyDescent="0.25">
      <c r="A61" s="40" t="s">
        <v>188</v>
      </c>
      <c r="B61" s="63" t="s">
        <v>69</v>
      </c>
      <c r="C61" s="63" t="s">
        <v>202</v>
      </c>
      <c r="D61" s="38"/>
      <c r="E61" s="38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40"/>
      <c r="U61" s="40"/>
      <c r="W61" s="67">
        <f>F61-(H61+I61)</f>
        <v>0</v>
      </c>
      <c r="X61" s="67">
        <f>G61-F61</f>
        <v>0</v>
      </c>
      <c r="Y61" s="61"/>
    </row>
    <row r="62" spans="1:25" hidden="1" x14ac:dyDescent="0.25">
      <c r="A62" s="40" t="s">
        <v>197</v>
      </c>
      <c r="B62" s="63" t="s">
        <v>69</v>
      </c>
      <c r="C62" s="63" t="s">
        <v>196</v>
      </c>
      <c r="D62" s="38"/>
      <c r="E62" s="38"/>
      <c r="F62" s="29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40"/>
      <c r="U62" s="40"/>
      <c r="W62" s="67">
        <f>F62-(H62+I62)</f>
        <v>0</v>
      </c>
      <c r="X62" s="67">
        <f>G62-F62</f>
        <v>0</v>
      </c>
      <c r="Y62" s="61"/>
    </row>
    <row r="63" spans="1:25" hidden="1" x14ac:dyDescent="0.25">
      <c r="A63" s="40" t="s">
        <v>266</v>
      </c>
      <c r="B63" s="63" t="s">
        <v>69</v>
      </c>
      <c r="C63" s="63" t="s">
        <v>196</v>
      </c>
      <c r="D63" s="38"/>
      <c r="E63" s="38"/>
      <c r="F63" s="29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40"/>
      <c r="U63" s="40"/>
      <c r="W63" s="67">
        <f>F63-(H63+I63)</f>
        <v>0</v>
      </c>
      <c r="X63" s="67">
        <f>G63-F63</f>
        <v>0</v>
      </c>
      <c r="Y63" s="61"/>
    </row>
    <row r="64" spans="1:25" ht="15" hidden="1" x14ac:dyDescent="0.25">
      <c r="A64" s="73" t="s">
        <v>211</v>
      </c>
      <c r="B64" s="63" t="s">
        <v>69</v>
      </c>
      <c r="C64" s="63" t="s">
        <v>140</v>
      </c>
      <c r="D64" s="38"/>
      <c r="E64" s="38"/>
      <c r="F64" s="29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40"/>
      <c r="U64" s="40"/>
      <c r="W64" s="67">
        <f>F64-(H64+I64)</f>
        <v>0</v>
      </c>
      <c r="X64" s="67">
        <f>G64-F64</f>
        <v>0</v>
      </c>
      <c r="Y64" s="61"/>
    </row>
    <row r="65" spans="1:25" hidden="1" x14ac:dyDescent="0.25">
      <c r="A65" s="40" t="s">
        <v>224</v>
      </c>
      <c r="B65" s="63" t="s">
        <v>69</v>
      </c>
      <c r="C65" s="63" t="s">
        <v>140</v>
      </c>
      <c r="D65" s="38"/>
      <c r="E65" s="38"/>
      <c r="F65" s="29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40"/>
      <c r="U65" s="40"/>
      <c r="W65" s="67">
        <f>F65-(H65+I65)</f>
        <v>0</v>
      </c>
      <c r="X65" s="67">
        <f>G65-F65</f>
        <v>0</v>
      </c>
      <c r="Y65" s="61"/>
    </row>
    <row r="66" spans="1:25" hidden="1" x14ac:dyDescent="0.25">
      <c r="A66" s="40" t="s">
        <v>253</v>
      </c>
      <c r="B66" s="63" t="s">
        <v>69</v>
      </c>
      <c r="C66" s="63" t="s">
        <v>140</v>
      </c>
      <c r="D66" s="38"/>
      <c r="E66" s="38"/>
      <c r="F66" s="29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40"/>
      <c r="U66" s="40"/>
      <c r="W66" s="67">
        <f>F66-(H66+I66)</f>
        <v>0</v>
      </c>
      <c r="X66" s="67">
        <f>G66-F66</f>
        <v>0</v>
      </c>
      <c r="Y66" s="61"/>
    </row>
    <row r="67" spans="1:25" hidden="1" x14ac:dyDescent="0.25">
      <c r="A67" s="40" t="s">
        <v>16</v>
      </c>
      <c r="B67" s="63" t="s">
        <v>71</v>
      </c>
      <c r="C67" s="63" t="s">
        <v>247</v>
      </c>
      <c r="D67" s="38"/>
      <c r="E67" s="38"/>
      <c r="F67" s="29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40"/>
      <c r="U67" s="40"/>
      <c r="W67" s="67">
        <f>F67-(H67+I67)</f>
        <v>0</v>
      </c>
      <c r="X67" s="67">
        <f>G67-F67</f>
        <v>0</v>
      </c>
      <c r="Y67" s="61"/>
    </row>
    <row r="68" spans="1:25" hidden="1" x14ac:dyDescent="0.25">
      <c r="A68" s="40" t="s">
        <v>146</v>
      </c>
      <c r="B68" s="63" t="s">
        <v>71</v>
      </c>
      <c r="C68" s="63" t="s">
        <v>247</v>
      </c>
      <c r="D68" s="38"/>
      <c r="E68" s="38"/>
      <c r="F68" s="29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40"/>
      <c r="U68" s="40"/>
      <c r="W68" s="67">
        <f>F68-(H68+I68)</f>
        <v>0</v>
      </c>
      <c r="X68" s="67">
        <f>G68-F68</f>
        <v>0</v>
      </c>
      <c r="Y68" s="61"/>
    </row>
    <row r="69" spans="1:25" hidden="1" x14ac:dyDescent="0.25">
      <c r="A69" s="40" t="s">
        <v>255</v>
      </c>
      <c r="B69" s="63" t="s">
        <v>71</v>
      </c>
      <c r="C69" s="63" t="s">
        <v>247</v>
      </c>
      <c r="D69" s="38"/>
      <c r="E69" s="38"/>
      <c r="F69" s="29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40"/>
      <c r="U69" s="40"/>
      <c r="W69" s="67">
        <f>F69-(H69+I69)</f>
        <v>0</v>
      </c>
      <c r="X69" s="67">
        <f>G69-F69</f>
        <v>0</v>
      </c>
      <c r="Y69" s="61"/>
    </row>
    <row r="70" spans="1:25" hidden="1" x14ac:dyDescent="0.25">
      <c r="A70" s="40" t="s">
        <v>19</v>
      </c>
      <c r="B70" s="63" t="s">
        <v>71</v>
      </c>
      <c r="C70" s="63" t="s">
        <v>20</v>
      </c>
      <c r="D70" s="38"/>
      <c r="E70" s="38"/>
      <c r="F70" s="29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40"/>
      <c r="U70" s="40"/>
      <c r="W70" s="67">
        <f>F70-(H70+I70)</f>
        <v>0</v>
      </c>
      <c r="X70" s="67">
        <f>G70-F70</f>
        <v>0</v>
      </c>
      <c r="Y70" s="61"/>
    </row>
    <row r="71" spans="1:25" hidden="1" x14ac:dyDescent="0.25">
      <c r="A71" s="40" t="s">
        <v>26</v>
      </c>
      <c r="B71" s="63" t="s">
        <v>71</v>
      </c>
      <c r="C71" s="63" t="s">
        <v>20</v>
      </c>
      <c r="D71" s="38"/>
      <c r="E71" s="38"/>
      <c r="F71" s="29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40"/>
      <c r="U71" s="40"/>
      <c r="W71" s="67">
        <f>F71-(H71+I71)</f>
        <v>0</v>
      </c>
      <c r="X71" s="67">
        <f>G71-F71</f>
        <v>0</v>
      </c>
      <c r="Y71" s="61"/>
    </row>
    <row r="72" spans="1:25" hidden="1" x14ac:dyDescent="0.25">
      <c r="A72" s="40" t="s">
        <v>33</v>
      </c>
      <c r="B72" s="63" t="s">
        <v>71</v>
      </c>
      <c r="C72" s="63" t="s">
        <v>20</v>
      </c>
      <c r="D72" s="38"/>
      <c r="E72" s="38"/>
      <c r="F72" s="29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40"/>
      <c r="U72" s="40"/>
      <c r="W72" s="67">
        <f>F72-(H72+I72)</f>
        <v>0</v>
      </c>
      <c r="X72" s="67">
        <f>G72-F72</f>
        <v>0</v>
      </c>
      <c r="Y72" s="61"/>
    </row>
    <row r="73" spans="1:25" hidden="1" x14ac:dyDescent="0.25">
      <c r="A73" s="40" t="s">
        <v>27</v>
      </c>
      <c r="B73" s="63" t="s">
        <v>71</v>
      </c>
      <c r="C73" s="63" t="s">
        <v>20</v>
      </c>
      <c r="D73" s="38"/>
      <c r="E73" s="38"/>
      <c r="F73" s="29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40"/>
      <c r="U73" s="40"/>
      <c r="W73" s="67">
        <f>F73-(H73+I73)</f>
        <v>0</v>
      </c>
      <c r="X73" s="67">
        <f>G73-F73</f>
        <v>0</v>
      </c>
      <c r="Y73" s="61"/>
    </row>
    <row r="74" spans="1:25" hidden="1" x14ac:dyDescent="0.25">
      <c r="A74" s="40" t="s">
        <v>74</v>
      </c>
      <c r="B74" s="63" t="s">
        <v>71</v>
      </c>
      <c r="C74" s="63" t="s">
        <v>248</v>
      </c>
      <c r="D74" s="38"/>
      <c r="E74" s="38"/>
      <c r="F74" s="29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40"/>
      <c r="U74" s="40"/>
      <c r="W74" s="67">
        <f>F74-(H74+I74)</f>
        <v>0</v>
      </c>
      <c r="X74" s="67">
        <f>G74-F74</f>
        <v>0</v>
      </c>
      <c r="Y74" s="61"/>
    </row>
    <row r="75" spans="1:25" hidden="1" x14ac:dyDescent="0.25">
      <c r="A75" s="40" t="s">
        <v>77</v>
      </c>
      <c r="B75" s="63" t="s">
        <v>71</v>
      </c>
      <c r="C75" s="63" t="s">
        <v>248</v>
      </c>
      <c r="D75" s="38"/>
      <c r="E75" s="38"/>
      <c r="F75" s="29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40"/>
      <c r="U75" s="40"/>
      <c r="W75" s="67">
        <f>F75-(H75+I75)</f>
        <v>0</v>
      </c>
      <c r="X75" s="67">
        <f>G75-F75</f>
        <v>0</v>
      </c>
      <c r="Y75" s="61"/>
    </row>
    <row r="76" spans="1:25" hidden="1" x14ac:dyDescent="0.25">
      <c r="A76" s="40" t="s">
        <v>78</v>
      </c>
      <c r="B76" s="63" t="s">
        <v>71</v>
      </c>
      <c r="C76" s="63" t="s">
        <v>79</v>
      </c>
      <c r="D76" s="38"/>
      <c r="E76" s="38"/>
      <c r="F76" s="29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40"/>
      <c r="U76" s="40"/>
      <c r="W76" s="67">
        <f>F76-(H76+I76)</f>
        <v>0</v>
      </c>
      <c r="X76" s="67">
        <f>G76-F76</f>
        <v>0</v>
      </c>
      <c r="Y76" s="61"/>
    </row>
    <row r="77" spans="1:25" hidden="1" x14ac:dyDescent="0.25">
      <c r="A77" s="40" t="s">
        <v>89</v>
      </c>
      <c r="B77" s="63" t="s">
        <v>71</v>
      </c>
      <c r="C77" s="63" t="s">
        <v>79</v>
      </c>
      <c r="D77" s="38"/>
      <c r="E77" s="38"/>
      <c r="F77" s="29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40"/>
      <c r="U77" s="40"/>
      <c r="W77" s="67">
        <f>F77-(H77+I77)</f>
        <v>0</v>
      </c>
      <c r="X77" s="67">
        <f>G77-F77</f>
        <v>0</v>
      </c>
      <c r="Y77" s="61"/>
    </row>
    <row r="78" spans="1:25" hidden="1" x14ac:dyDescent="0.25">
      <c r="A78" s="40" t="s">
        <v>82</v>
      </c>
      <c r="B78" s="63" t="s">
        <v>71</v>
      </c>
      <c r="C78" s="63" t="s">
        <v>71</v>
      </c>
      <c r="D78" s="38"/>
      <c r="E78" s="38"/>
      <c r="F78" s="29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40"/>
      <c r="U78" s="40"/>
      <c r="W78" s="67">
        <f>F78-(H78+I78)</f>
        <v>0</v>
      </c>
      <c r="X78" s="67">
        <f>G78-F78</f>
        <v>0</v>
      </c>
      <c r="Y78" s="61"/>
    </row>
    <row r="79" spans="1:25" hidden="1" x14ac:dyDescent="0.25">
      <c r="A79" s="33" t="s">
        <v>85</v>
      </c>
      <c r="B79" s="63" t="s">
        <v>71</v>
      </c>
      <c r="C79" s="63" t="s">
        <v>71</v>
      </c>
      <c r="D79" s="38"/>
      <c r="E79" s="38"/>
      <c r="F79" s="29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40"/>
      <c r="U79" s="40"/>
      <c r="W79" s="67">
        <f>F79-(H79+I79)</f>
        <v>0</v>
      </c>
      <c r="X79" s="67">
        <f>G79-F79</f>
        <v>0</v>
      </c>
      <c r="Y79" s="61"/>
    </row>
    <row r="80" spans="1:25" hidden="1" x14ac:dyDescent="0.25">
      <c r="A80" s="40" t="s">
        <v>91</v>
      </c>
      <c r="B80" s="63" t="s">
        <v>71</v>
      </c>
      <c r="C80" s="63" t="s">
        <v>71</v>
      </c>
      <c r="D80" s="38"/>
      <c r="E80" s="38"/>
      <c r="F80" s="29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40"/>
      <c r="U80" s="40"/>
      <c r="W80" s="67">
        <f>F80-(H80+I80)</f>
        <v>0</v>
      </c>
      <c r="X80" s="67">
        <f>G80-F80</f>
        <v>0</v>
      </c>
      <c r="Y80" s="61"/>
    </row>
    <row r="81" spans="1:25" hidden="1" x14ac:dyDescent="0.25">
      <c r="A81" s="40" t="s">
        <v>70</v>
      </c>
      <c r="B81" s="63" t="s">
        <v>71</v>
      </c>
      <c r="C81" s="63" t="s">
        <v>81</v>
      </c>
      <c r="D81" s="38"/>
      <c r="E81" s="38"/>
      <c r="F81" s="29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40"/>
      <c r="U81" s="40"/>
      <c r="W81" s="67">
        <f>F81-(H81+I81)</f>
        <v>0</v>
      </c>
      <c r="X81" s="67">
        <f>G81-F81</f>
        <v>0</v>
      </c>
      <c r="Y81" s="61"/>
    </row>
    <row r="82" spans="1:25" hidden="1" x14ac:dyDescent="0.25">
      <c r="A82" s="40" t="s">
        <v>80</v>
      </c>
      <c r="B82" s="63" t="s">
        <v>71</v>
      </c>
      <c r="C82" s="63" t="s">
        <v>81</v>
      </c>
      <c r="D82" s="38"/>
      <c r="E82" s="38"/>
      <c r="F82" s="29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40"/>
      <c r="U82" s="40"/>
      <c r="W82" s="67">
        <f>F82-(H82+I82)</f>
        <v>0</v>
      </c>
      <c r="X82" s="67">
        <f>G82-F82</f>
        <v>0</v>
      </c>
      <c r="Y82" s="61"/>
    </row>
    <row r="83" spans="1:25" hidden="1" x14ac:dyDescent="0.25">
      <c r="A83" s="40" t="s">
        <v>88</v>
      </c>
      <c r="B83" s="63" t="s">
        <v>71</v>
      </c>
      <c r="C83" s="63" t="s">
        <v>81</v>
      </c>
      <c r="D83" s="38"/>
      <c r="E83" s="38"/>
      <c r="F83" s="29"/>
      <c r="G83" s="26"/>
      <c r="H83" s="59"/>
      <c r="I83" s="59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40"/>
      <c r="U83" s="40"/>
      <c r="W83" s="67">
        <f>F83-(H83+I83)</f>
        <v>0</v>
      </c>
      <c r="X83" s="67">
        <f>G83-F83</f>
        <v>0</v>
      </c>
      <c r="Y83" s="61"/>
    </row>
    <row r="84" spans="1:25" hidden="1" x14ac:dyDescent="0.25">
      <c r="A84" s="40" t="s">
        <v>21</v>
      </c>
      <c r="B84" s="63" t="s">
        <v>71</v>
      </c>
      <c r="C84" s="63" t="s">
        <v>22</v>
      </c>
      <c r="D84" s="38"/>
      <c r="E84" s="38"/>
      <c r="F84" s="29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40"/>
      <c r="U84" s="40"/>
      <c r="W84" s="67">
        <f>F84-(H84+I84)</f>
        <v>0</v>
      </c>
      <c r="X84" s="67">
        <f>G84-F84</f>
        <v>0</v>
      </c>
      <c r="Y84" s="61"/>
    </row>
    <row r="85" spans="1:25" hidden="1" x14ac:dyDescent="0.25">
      <c r="A85" s="40" t="s">
        <v>28</v>
      </c>
      <c r="B85" s="63" t="s">
        <v>71</v>
      </c>
      <c r="C85" s="63" t="s">
        <v>22</v>
      </c>
      <c r="D85" s="38"/>
      <c r="E85" s="38"/>
      <c r="F85" s="29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0"/>
      <c r="U85" s="40"/>
      <c r="W85" s="67">
        <f>F85-(H85+I85)</f>
        <v>0</v>
      </c>
      <c r="X85" s="67">
        <f>G85-F85</f>
        <v>0</v>
      </c>
      <c r="Y85" s="61"/>
    </row>
    <row r="86" spans="1:25" hidden="1" x14ac:dyDescent="0.25">
      <c r="A86" s="40" t="s">
        <v>34</v>
      </c>
      <c r="B86" s="63" t="s">
        <v>71</v>
      </c>
      <c r="C86" s="63" t="s">
        <v>22</v>
      </c>
      <c r="D86" s="38"/>
      <c r="E86" s="38"/>
      <c r="F86" s="29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40"/>
      <c r="U86" s="40"/>
      <c r="W86" s="67">
        <f>F86-(H86+I86)</f>
        <v>0</v>
      </c>
      <c r="X86" s="67">
        <f>G86-F86</f>
        <v>0</v>
      </c>
      <c r="Y86" s="61"/>
    </row>
    <row r="87" spans="1:25" hidden="1" x14ac:dyDescent="0.25">
      <c r="A87" s="28" t="s">
        <v>267</v>
      </c>
      <c r="B87" s="63" t="s">
        <v>71</v>
      </c>
      <c r="C87" s="63" t="s">
        <v>22</v>
      </c>
      <c r="D87" s="30"/>
      <c r="E87" s="30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40"/>
      <c r="U87" s="40"/>
      <c r="W87" s="67">
        <f>F87-(H87+I87)</f>
        <v>0</v>
      </c>
      <c r="X87" s="67">
        <f>G87-F87</f>
        <v>0</v>
      </c>
      <c r="Y87" s="61"/>
    </row>
    <row r="88" spans="1:25" hidden="1" x14ac:dyDescent="0.25">
      <c r="A88" s="28" t="s">
        <v>29</v>
      </c>
      <c r="B88" s="63" t="s">
        <v>71</v>
      </c>
      <c r="C88" s="63" t="s">
        <v>32</v>
      </c>
      <c r="D88" s="30"/>
      <c r="E88" s="30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40"/>
      <c r="U88" s="40"/>
      <c r="W88" s="67">
        <f>F88-(H88+I88)</f>
        <v>0</v>
      </c>
      <c r="X88" s="67">
        <f>G88-F88</f>
        <v>0</v>
      </c>
      <c r="Y88" s="61"/>
    </row>
    <row r="89" spans="1:25" hidden="1" x14ac:dyDescent="0.25">
      <c r="A89" s="40" t="s">
        <v>31</v>
      </c>
      <c r="B89" s="63" t="s">
        <v>71</v>
      </c>
      <c r="C89" s="63" t="s">
        <v>32</v>
      </c>
      <c r="D89" s="38"/>
      <c r="E89" s="38"/>
      <c r="F89" s="29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40"/>
      <c r="U89" s="40"/>
      <c r="W89" s="67">
        <f>F89-(H89+I89)</f>
        <v>0</v>
      </c>
      <c r="X89" s="67">
        <f>G89-F89</f>
        <v>0</v>
      </c>
      <c r="Y89" s="61"/>
    </row>
    <row r="90" spans="1:25" hidden="1" x14ac:dyDescent="0.25">
      <c r="A90" s="40" t="s">
        <v>241</v>
      </c>
      <c r="B90" s="63" t="s">
        <v>71</v>
      </c>
      <c r="C90" s="63" t="s">
        <v>32</v>
      </c>
      <c r="D90" s="38"/>
      <c r="E90" s="38"/>
      <c r="F90" s="29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40"/>
      <c r="U90" s="40"/>
      <c r="W90" s="67">
        <f>F90-(H90+I90)</f>
        <v>0</v>
      </c>
      <c r="X90" s="67">
        <f>G90-F90</f>
        <v>0</v>
      </c>
      <c r="Y90" s="61"/>
    </row>
    <row r="91" spans="1:25" hidden="1" x14ac:dyDescent="0.25">
      <c r="A91" s="40" t="s">
        <v>86</v>
      </c>
      <c r="B91" s="63" t="s">
        <v>71</v>
      </c>
      <c r="C91" s="63" t="s">
        <v>87</v>
      </c>
      <c r="D91" s="38"/>
      <c r="E91" s="38"/>
      <c r="F91" s="29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40"/>
      <c r="U91" s="40"/>
      <c r="W91" s="67">
        <f>F91-(H91+I91)</f>
        <v>0</v>
      </c>
      <c r="X91" s="67">
        <f>G91-F91</f>
        <v>0</v>
      </c>
      <c r="Y91" s="61"/>
    </row>
    <row r="92" spans="1:25" x14ac:dyDescent="0.25">
      <c r="A92" s="40" t="s">
        <v>129</v>
      </c>
      <c r="B92" s="63" t="s">
        <v>118</v>
      </c>
      <c r="C92" s="63" t="s">
        <v>127</v>
      </c>
      <c r="D92" s="38" t="s">
        <v>269</v>
      </c>
      <c r="E92" s="38" t="s">
        <v>127</v>
      </c>
      <c r="F92" s="26">
        <v>15231560</v>
      </c>
      <c r="G92" s="26">
        <v>3417010</v>
      </c>
      <c r="H92" s="29">
        <v>12692085</v>
      </c>
      <c r="I92" s="26">
        <v>9993720</v>
      </c>
      <c r="J92" s="26">
        <v>15913170</v>
      </c>
      <c r="K92" s="26">
        <v>12106900</v>
      </c>
      <c r="L92" s="26">
        <v>19948165</v>
      </c>
      <c r="M92" s="26">
        <v>1950110</v>
      </c>
      <c r="N92" s="26">
        <v>25170190</v>
      </c>
      <c r="O92" s="26">
        <v>16240190</v>
      </c>
      <c r="P92" s="26">
        <v>1134375</v>
      </c>
      <c r="Q92" s="26">
        <v>7378310</v>
      </c>
      <c r="R92" s="26">
        <v>846450</v>
      </c>
      <c r="S92" s="26">
        <v>2479670</v>
      </c>
      <c r="T92" s="40" t="s">
        <v>273</v>
      </c>
      <c r="U92" s="40" t="s">
        <v>274</v>
      </c>
      <c r="W92" s="67">
        <f>F92-(H92+I92)</f>
        <v>-7454245</v>
      </c>
      <c r="X92" s="67">
        <f>G92-F92</f>
        <v>-11814550</v>
      </c>
      <c r="Y92" s="61"/>
    </row>
    <row r="93" spans="1:25" x14ac:dyDescent="0.25">
      <c r="A93" s="40" t="s">
        <v>272</v>
      </c>
      <c r="B93" s="63" t="s">
        <v>118</v>
      </c>
      <c r="C93" s="63" t="s">
        <v>127</v>
      </c>
      <c r="D93" s="38" t="s">
        <v>102</v>
      </c>
      <c r="E93" s="38" t="s">
        <v>127</v>
      </c>
      <c r="F93" s="26">
        <v>6612250</v>
      </c>
      <c r="G93" s="26">
        <v>1683010</v>
      </c>
      <c r="H93" s="26">
        <v>5509825</v>
      </c>
      <c r="I93" s="26">
        <v>3297927.6</v>
      </c>
      <c r="J93" s="26">
        <v>5251346.0999999996</v>
      </c>
      <c r="K93" s="26">
        <v>3995277</v>
      </c>
      <c r="L93" s="26">
        <v>9825870</v>
      </c>
      <c r="M93" s="26">
        <v>960510</v>
      </c>
      <c r="N93" s="26">
        <v>8306162.7000000002</v>
      </c>
      <c r="O93" s="26">
        <v>7998840</v>
      </c>
      <c r="P93" s="26">
        <v>833930</v>
      </c>
      <c r="Q93" s="26">
        <v>3634910</v>
      </c>
      <c r="R93" s="26">
        <v>279328.5</v>
      </c>
      <c r="S93" s="26">
        <v>818291.1</v>
      </c>
      <c r="T93" s="40" t="s">
        <v>273</v>
      </c>
      <c r="U93" s="40" t="s">
        <v>274</v>
      </c>
      <c r="W93" s="67">
        <f>F93-(H93+I93)</f>
        <v>-2195502.5999999996</v>
      </c>
      <c r="X93" s="67">
        <f>G93-F93</f>
        <v>-4929240</v>
      </c>
      <c r="Y93" s="61"/>
    </row>
    <row r="94" spans="1:25" x14ac:dyDescent="0.25">
      <c r="A94" s="40" t="s">
        <v>172</v>
      </c>
      <c r="B94" s="63" t="s">
        <v>118</v>
      </c>
      <c r="C94" s="63" t="s">
        <v>127</v>
      </c>
      <c r="D94" s="38" t="s">
        <v>270</v>
      </c>
      <c r="E94" s="38" t="s">
        <v>173</v>
      </c>
      <c r="F94" s="26">
        <v>6912270</v>
      </c>
      <c r="G94" s="26">
        <v>283000</v>
      </c>
      <c r="H94" s="29">
        <v>5400000</v>
      </c>
      <c r="I94" s="26">
        <v>5040000</v>
      </c>
      <c r="J94" s="26">
        <v>7930000</v>
      </c>
      <c r="K94" s="26">
        <v>3780000</v>
      </c>
      <c r="L94" s="26">
        <v>8840000</v>
      </c>
      <c r="M94" s="26">
        <v>1700000</v>
      </c>
      <c r="N94" s="26">
        <v>10530000</v>
      </c>
      <c r="O94" s="26">
        <v>6760000</v>
      </c>
      <c r="P94" s="26">
        <v>649600</v>
      </c>
      <c r="Q94" s="26">
        <v>3510000</v>
      </c>
      <c r="R94" s="26">
        <v>963000</v>
      </c>
      <c r="S94" s="26">
        <v>2517000</v>
      </c>
      <c r="T94" s="40" t="s">
        <v>273</v>
      </c>
      <c r="U94" s="40" t="s">
        <v>274</v>
      </c>
      <c r="W94" s="67">
        <f>F94-(H94+I94)</f>
        <v>-3527730</v>
      </c>
      <c r="X94" s="67">
        <f>G94-F94</f>
        <v>-6629270</v>
      </c>
      <c r="Y94" s="61"/>
    </row>
    <row r="95" spans="1:25" x14ac:dyDescent="0.25">
      <c r="A95" s="40" t="s">
        <v>174</v>
      </c>
      <c r="B95" s="63" t="s">
        <v>118</v>
      </c>
      <c r="C95" s="63" t="s">
        <v>127</v>
      </c>
      <c r="D95" s="38" t="s">
        <v>271</v>
      </c>
      <c r="E95" s="38" t="s">
        <v>173</v>
      </c>
      <c r="F95" s="26">
        <v>7206300</v>
      </c>
      <c r="G95" s="26">
        <v>324000</v>
      </c>
      <c r="H95" s="29">
        <v>6300000</v>
      </c>
      <c r="I95" s="26">
        <v>6120000</v>
      </c>
      <c r="J95" s="26">
        <v>8450000</v>
      </c>
      <c r="K95" s="26">
        <v>4185000</v>
      </c>
      <c r="L95" s="26">
        <v>9230000</v>
      </c>
      <c r="M95" s="26">
        <v>2200000</v>
      </c>
      <c r="N95" s="26">
        <v>11310000</v>
      </c>
      <c r="O95" s="26">
        <v>8775000</v>
      </c>
      <c r="P95" s="26">
        <v>504000</v>
      </c>
      <c r="Q95" s="26">
        <v>4160000</v>
      </c>
      <c r="R95" s="26">
        <v>1052800</v>
      </c>
      <c r="S95" s="26">
        <v>2517000</v>
      </c>
      <c r="T95" s="40" t="s">
        <v>273</v>
      </c>
      <c r="U95" s="40" t="s">
        <v>274</v>
      </c>
      <c r="W95" s="67">
        <f>F95-(H95+I95)</f>
        <v>-5213700</v>
      </c>
      <c r="X95" s="67">
        <f>G95-F95</f>
        <v>-6882300</v>
      </c>
      <c r="Y95" s="61"/>
    </row>
    <row r="96" spans="1:25" hidden="1" x14ac:dyDescent="0.25">
      <c r="A96" s="28" t="s">
        <v>181</v>
      </c>
      <c r="B96" s="63" t="s">
        <v>139</v>
      </c>
      <c r="C96" s="63" t="s">
        <v>169</v>
      </c>
      <c r="D96" s="30"/>
      <c r="E96" s="30"/>
      <c r="F96" s="5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40"/>
      <c r="U96" s="40"/>
      <c r="V96" s="42"/>
      <c r="W96" s="67">
        <f>F96-(H96+I96)</f>
        <v>0</v>
      </c>
      <c r="X96" s="67">
        <f>G96-F96</f>
        <v>0</v>
      </c>
      <c r="Y96" s="61"/>
    </row>
    <row r="97" spans="1:25" hidden="1" x14ac:dyDescent="0.25">
      <c r="A97" s="28" t="s">
        <v>168</v>
      </c>
      <c r="B97" s="63" t="s">
        <v>139</v>
      </c>
      <c r="C97" s="63" t="s">
        <v>169</v>
      </c>
      <c r="D97" s="30"/>
      <c r="E97" s="30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40"/>
      <c r="U97" s="40"/>
      <c r="V97" s="42"/>
      <c r="W97" s="67">
        <f>F97-(H97+I97)</f>
        <v>0</v>
      </c>
      <c r="X97" s="67">
        <f>G97-F97</f>
        <v>0</v>
      </c>
      <c r="Y97" s="61"/>
    </row>
    <row r="98" spans="1:25" hidden="1" x14ac:dyDescent="0.25">
      <c r="A98" s="28" t="s">
        <v>243</v>
      </c>
      <c r="B98" s="63" t="s">
        <v>139</v>
      </c>
      <c r="C98" s="63" t="s">
        <v>169</v>
      </c>
      <c r="D98" s="30"/>
      <c r="E98" s="3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40"/>
      <c r="U98" s="40"/>
      <c r="V98" s="42"/>
      <c r="W98" s="67">
        <f>F98-(H98+I98)</f>
        <v>0</v>
      </c>
      <c r="X98" s="67">
        <f>G98-F98</f>
        <v>0</v>
      </c>
      <c r="Y98" s="61"/>
    </row>
    <row r="99" spans="1:25" s="84" customFormat="1" x14ac:dyDescent="0.25">
      <c r="A99" s="28" t="s">
        <v>117</v>
      </c>
      <c r="B99" s="63" t="s">
        <v>118</v>
      </c>
      <c r="C99" s="63" t="s">
        <v>121</v>
      </c>
      <c r="D99" s="30" t="s">
        <v>275</v>
      </c>
      <c r="E99" s="30" t="s">
        <v>276</v>
      </c>
      <c r="F99" s="26">
        <v>5897230</v>
      </c>
      <c r="G99" s="29">
        <v>2014206</v>
      </c>
      <c r="H99" s="29">
        <v>4040127</v>
      </c>
      <c r="I99" s="29">
        <v>707600</v>
      </c>
      <c r="J99" s="29">
        <v>8604342</v>
      </c>
      <c r="K99" s="29">
        <v>2090810</v>
      </c>
      <c r="L99" s="29">
        <v>7107550</v>
      </c>
      <c r="M99" s="29">
        <v>2186160</v>
      </c>
      <c r="N99" s="29">
        <v>2901069</v>
      </c>
      <c r="O99" s="29">
        <v>4216050</v>
      </c>
      <c r="P99" s="29">
        <v>2148716</v>
      </c>
      <c r="Q99" s="29">
        <v>690310</v>
      </c>
      <c r="R99" s="29">
        <v>751490</v>
      </c>
      <c r="S99" s="29">
        <v>1337020</v>
      </c>
      <c r="T99" s="28" t="s">
        <v>273</v>
      </c>
      <c r="U99" s="28" t="s">
        <v>274</v>
      </c>
      <c r="V99" s="85"/>
      <c r="W99" s="86">
        <f>F99-(H99+I99)</f>
        <v>1149503</v>
      </c>
      <c r="X99" s="86">
        <f>G99-F99</f>
        <v>-3883024</v>
      </c>
      <c r="Y99" s="87"/>
    </row>
    <row r="100" spans="1:25" s="84" customFormat="1" x14ac:dyDescent="0.25">
      <c r="A100" s="28" t="s">
        <v>120</v>
      </c>
      <c r="B100" s="63" t="s">
        <v>118</v>
      </c>
      <c r="C100" s="63" t="s">
        <v>121</v>
      </c>
      <c r="D100" s="30" t="s">
        <v>277</v>
      </c>
      <c r="E100" s="30" t="s">
        <v>121</v>
      </c>
      <c r="F100" s="26">
        <v>11061890</v>
      </c>
      <c r="G100" s="29">
        <v>3499500</v>
      </c>
      <c r="H100" s="29">
        <v>7710425</v>
      </c>
      <c r="I100" s="29">
        <v>2075222</v>
      </c>
      <c r="J100" s="29">
        <v>11520200</v>
      </c>
      <c r="K100" s="29">
        <v>4647500</v>
      </c>
      <c r="L100" s="29">
        <v>11124200</v>
      </c>
      <c r="M100" s="29">
        <v>4227500</v>
      </c>
      <c r="N100" s="29">
        <v>9387533</v>
      </c>
      <c r="O100" s="29">
        <v>11522310</v>
      </c>
      <c r="P100" s="29">
        <v>2680000</v>
      </c>
      <c r="Q100" s="29">
        <v>2360100</v>
      </c>
      <c r="R100" s="29">
        <v>1580600</v>
      </c>
      <c r="S100" s="29">
        <v>3073003</v>
      </c>
      <c r="T100" s="28" t="s">
        <v>273</v>
      </c>
      <c r="U100" s="28" t="s">
        <v>274</v>
      </c>
      <c r="V100" s="85"/>
      <c r="W100" s="86">
        <f>F100-(H100+I100)</f>
        <v>1276243</v>
      </c>
      <c r="X100" s="86">
        <f>G100-F100</f>
        <v>-7562390</v>
      </c>
      <c r="Y100" s="87"/>
    </row>
    <row r="101" spans="1:25" s="84" customFormat="1" x14ac:dyDescent="0.25">
      <c r="A101" s="28" t="s">
        <v>125</v>
      </c>
      <c r="B101" s="63" t="s">
        <v>118</v>
      </c>
      <c r="C101" s="63" t="s">
        <v>121</v>
      </c>
      <c r="D101" s="30" t="s">
        <v>278</v>
      </c>
      <c r="E101" s="30" t="s">
        <v>279</v>
      </c>
      <c r="F101" s="26">
        <v>6420060</v>
      </c>
      <c r="G101" s="29">
        <v>923800</v>
      </c>
      <c r="H101" s="29">
        <v>3422190</v>
      </c>
      <c r="I101" s="29">
        <v>2403120</v>
      </c>
      <c r="J101" s="29">
        <v>8250000</v>
      </c>
      <c r="K101" s="29">
        <v>3380121</v>
      </c>
      <c r="L101" s="29">
        <v>8032420</v>
      </c>
      <c r="M101" s="29">
        <v>2661327</v>
      </c>
      <c r="N101" s="29">
        <v>4820560</v>
      </c>
      <c r="O101" s="29">
        <v>2176050</v>
      </c>
      <c r="P101" s="29">
        <v>1425000</v>
      </c>
      <c r="Q101" s="29">
        <v>633900</v>
      </c>
      <c r="R101" s="29">
        <v>611777</v>
      </c>
      <c r="S101" s="29">
        <v>1120690</v>
      </c>
      <c r="T101" s="28" t="s">
        <v>273</v>
      </c>
      <c r="U101" s="28" t="s">
        <v>274</v>
      </c>
      <c r="V101" s="85"/>
      <c r="W101" s="86">
        <f>F101-(H101+I101)</f>
        <v>594750</v>
      </c>
      <c r="X101" s="86">
        <f>G101-F101</f>
        <v>-5496260</v>
      </c>
      <c r="Y101" s="87"/>
    </row>
    <row r="102" spans="1:25" x14ac:dyDescent="0.25">
      <c r="A102" s="28" t="s">
        <v>134</v>
      </c>
      <c r="B102" s="63" t="s">
        <v>118</v>
      </c>
      <c r="C102" s="63" t="s">
        <v>137</v>
      </c>
      <c r="D102" s="30" t="s">
        <v>281</v>
      </c>
      <c r="E102" s="30" t="s">
        <v>133</v>
      </c>
      <c r="F102" s="26">
        <v>8546660</v>
      </c>
      <c r="G102" s="29">
        <v>960009.80882352928</v>
      </c>
      <c r="H102" s="29">
        <v>5532022.6360338572</v>
      </c>
      <c r="I102" s="29">
        <v>4181154.8380566803</v>
      </c>
      <c r="J102" s="29">
        <v>6222000</v>
      </c>
      <c r="K102" s="29">
        <v>7068000</v>
      </c>
      <c r="L102" s="29">
        <v>13692000</v>
      </c>
      <c r="M102" s="29">
        <v>3726000</v>
      </c>
      <c r="N102" s="29">
        <v>12646400</v>
      </c>
      <c r="O102" s="29">
        <v>8469200</v>
      </c>
      <c r="P102" s="29">
        <v>2638037</v>
      </c>
      <c r="Q102" s="29">
        <v>3761711.7022587266</v>
      </c>
      <c r="R102" s="29">
        <v>1465200</v>
      </c>
      <c r="S102" s="29">
        <v>1350000</v>
      </c>
      <c r="T102" s="40" t="s">
        <v>273</v>
      </c>
      <c r="U102" s="40" t="s">
        <v>274</v>
      </c>
      <c r="V102" s="42"/>
      <c r="W102" s="67">
        <f>F102-(H102+I102)</f>
        <v>-1166517.4740905371</v>
      </c>
      <c r="X102" s="67">
        <f>G102-F102</f>
        <v>-7586650.1911764704</v>
      </c>
      <c r="Y102" s="61"/>
    </row>
    <row r="103" spans="1:25" x14ac:dyDescent="0.25">
      <c r="A103" s="28" t="s">
        <v>268</v>
      </c>
      <c r="B103" s="63" t="s">
        <v>118</v>
      </c>
      <c r="C103" s="63" t="s">
        <v>137</v>
      </c>
      <c r="D103" s="30" t="s">
        <v>280</v>
      </c>
      <c r="E103" s="30" t="s">
        <v>133</v>
      </c>
      <c r="F103" s="26">
        <v>7938390</v>
      </c>
      <c r="G103" s="29">
        <v>785069.88865546207</v>
      </c>
      <c r="H103" s="29">
        <v>4526200.3385731559</v>
      </c>
      <c r="I103" s="29">
        <v>3421818.6720647775</v>
      </c>
      <c r="J103" s="29">
        <v>5091500</v>
      </c>
      <c r="K103" s="29">
        <v>5784000</v>
      </c>
      <c r="L103" s="29">
        <v>11203500</v>
      </c>
      <c r="M103" s="29">
        <v>3048750</v>
      </c>
      <c r="N103" s="29">
        <v>10348000</v>
      </c>
      <c r="O103" s="29">
        <v>6919200</v>
      </c>
      <c r="P103" s="29">
        <v>2158514</v>
      </c>
      <c r="Q103" s="29">
        <v>3078592.1437371662</v>
      </c>
      <c r="R103" s="29">
        <v>1198800</v>
      </c>
      <c r="S103" s="29">
        <v>1545000</v>
      </c>
      <c r="T103" s="40" t="s">
        <v>273</v>
      </c>
      <c r="U103" s="40" t="s">
        <v>274</v>
      </c>
      <c r="V103" s="42"/>
      <c r="W103" s="67">
        <f>F103-(H103+I103)</f>
        <v>-9629.0106379333884</v>
      </c>
      <c r="X103" s="67">
        <f>G103-F103</f>
        <v>-7153320.1113445377</v>
      </c>
      <c r="Y103" s="61"/>
    </row>
    <row r="104" spans="1:25" x14ac:dyDescent="0.25">
      <c r="A104" s="33" t="s">
        <v>138</v>
      </c>
      <c r="B104" s="63" t="s">
        <v>118</v>
      </c>
      <c r="C104" s="63" t="s">
        <v>137</v>
      </c>
      <c r="D104" s="30" t="s">
        <v>282</v>
      </c>
      <c r="E104" s="30" t="s">
        <v>137</v>
      </c>
      <c r="F104" s="26">
        <v>9276070</v>
      </c>
      <c r="G104" s="29">
        <v>1228898.5974468086</v>
      </c>
      <c r="H104" s="29">
        <v>7296670</v>
      </c>
      <c r="I104" s="29">
        <v>4296497.4751958223</v>
      </c>
      <c r="J104" s="29">
        <v>7964500</v>
      </c>
      <c r="K104" s="29">
        <v>6876000</v>
      </c>
      <c r="L104" s="29">
        <v>11371500</v>
      </c>
      <c r="M104" s="29">
        <v>4770000</v>
      </c>
      <c r="N104" s="29">
        <v>9016800</v>
      </c>
      <c r="O104" s="29">
        <v>17500000</v>
      </c>
      <c r="P104" s="29">
        <v>3376476</v>
      </c>
      <c r="Q104" s="29">
        <v>6567055.4904862577</v>
      </c>
      <c r="R104" s="29">
        <v>1875600</v>
      </c>
      <c r="S104" s="29">
        <v>1875000</v>
      </c>
      <c r="T104" s="40" t="s">
        <v>273</v>
      </c>
      <c r="U104" s="40" t="s">
        <v>274</v>
      </c>
      <c r="V104" s="42"/>
      <c r="W104" s="67">
        <f>F104-(H104+I104)</f>
        <v>-2317097.4751958214</v>
      </c>
      <c r="X104" s="67">
        <f>G104-F104</f>
        <v>-8047171.4025531914</v>
      </c>
      <c r="Y104" s="61"/>
    </row>
    <row r="105" spans="1:25" x14ac:dyDescent="0.25">
      <c r="A105" s="28" t="s">
        <v>256</v>
      </c>
      <c r="B105" s="63" t="s">
        <v>118</v>
      </c>
      <c r="C105" s="63" t="s">
        <v>137</v>
      </c>
      <c r="D105" s="30" t="s">
        <v>283</v>
      </c>
      <c r="E105" s="30" t="s">
        <v>137</v>
      </c>
      <c r="F105" s="26">
        <v>5069220</v>
      </c>
      <c r="G105" s="29">
        <v>652245.30687022908</v>
      </c>
      <c r="H105" s="29">
        <v>3987510</v>
      </c>
      <c r="I105" s="29">
        <v>2278008.682352941</v>
      </c>
      <c r="J105" s="29">
        <v>4233000</v>
      </c>
      <c r="K105" s="29">
        <v>3660000</v>
      </c>
      <c r="L105" s="29">
        <v>6037500</v>
      </c>
      <c r="M105" s="29">
        <v>2533500</v>
      </c>
      <c r="N105" s="29">
        <v>4794400</v>
      </c>
      <c r="O105" s="29">
        <v>9300000</v>
      </c>
      <c r="P105" s="29">
        <v>1793918</v>
      </c>
      <c r="Q105" s="29">
        <v>3488463.7015873017</v>
      </c>
      <c r="R105" s="29">
        <v>996300</v>
      </c>
      <c r="S105" s="29">
        <v>1275000</v>
      </c>
      <c r="T105" s="40" t="s">
        <v>273</v>
      </c>
      <c r="U105" s="40" t="s">
        <v>274</v>
      </c>
      <c r="V105" s="42"/>
      <c r="W105" s="67">
        <f>F105-(H105+I105)</f>
        <v>-1196298.6823529415</v>
      </c>
      <c r="X105" s="67">
        <f>G105-F105</f>
        <v>-4416974.6931297705</v>
      </c>
      <c r="Y105" s="61"/>
    </row>
    <row r="106" spans="1:25" x14ac:dyDescent="0.25">
      <c r="A106" s="28" t="s">
        <v>122</v>
      </c>
      <c r="B106" s="63" t="s">
        <v>118</v>
      </c>
      <c r="C106" s="63" t="s">
        <v>118</v>
      </c>
      <c r="D106" s="30" t="s">
        <v>284</v>
      </c>
      <c r="E106" s="30" t="s">
        <v>118</v>
      </c>
      <c r="F106" s="26">
        <v>10846410</v>
      </c>
      <c r="G106" s="29">
        <v>904032</v>
      </c>
      <c r="H106" s="29">
        <v>8033080</v>
      </c>
      <c r="I106" s="29">
        <v>5500200</v>
      </c>
      <c r="J106" s="29">
        <v>17707400</v>
      </c>
      <c r="K106" s="29">
        <v>5335200</v>
      </c>
      <c r="L106" s="29">
        <v>16618500</v>
      </c>
      <c r="M106" s="29">
        <v>5863680</v>
      </c>
      <c r="N106" s="29">
        <v>9757200</v>
      </c>
      <c r="O106" s="29">
        <v>9081020</v>
      </c>
      <c r="P106" s="29">
        <v>1309252</v>
      </c>
      <c r="Q106" s="29">
        <v>4914000</v>
      </c>
      <c r="R106" s="29">
        <v>708984</v>
      </c>
      <c r="S106" s="29">
        <v>1775324</v>
      </c>
      <c r="T106" s="40" t="s">
        <v>273</v>
      </c>
      <c r="U106" s="40" t="s">
        <v>274</v>
      </c>
      <c r="V106" s="42"/>
      <c r="W106" s="67">
        <f>F106-(H106+I106)</f>
        <v>-2686870</v>
      </c>
      <c r="X106" s="67">
        <f>G106-F106</f>
        <v>-9942378</v>
      </c>
      <c r="Y106" s="61"/>
    </row>
    <row r="107" spans="1:25" s="102" customFormat="1" x14ac:dyDescent="0.25">
      <c r="A107" s="33" t="s">
        <v>242</v>
      </c>
      <c r="B107" s="96" t="s">
        <v>118</v>
      </c>
      <c r="C107" s="96" t="s">
        <v>118</v>
      </c>
      <c r="D107" s="97" t="s">
        <v>285</v>
      </c>
      <c r="E107" s="97" t="s">
        <v>124</v>
      </c>
      <c r="F107" s="98">
        <v>13197010</v>
      </c>
      <c r="G107" s="98">
        <v>1018584</v>
      </c>
      <c r="H107" s="98">
        <v>8053210</v>
      </c>
      <c r="I107" s="98">
        <v>3193000</v>
      </c>
      <c r="J107" s="98">
        <v>9798000</v>
      </c>
      <c r="K107" s="98">
        <v>7628400</v>
      </c>
      <c r="L107" s="98">
        <v>10543500</v>
      </c>
      <c r="M107" s="98">
        <v>2263680</v>
      </c>
      <c r="N107" s="98">
        <v>7670400</v>
      </c>
      <c r="O107" s="98">
        <v>9726840</v>
      </c>
      <c r="P107" s="98">
        <v>1017142</v>
      </c>
      <c r="Q107" s="98">
        <v>3738000</v>
      </c>
      <c r="R107" s="98">
        <v>607848</v>
      </c>
      <c r="S107" s="98">
        <v>1892784</v>
      </c>
      <c r="T107" s="33" t="s">
        <v>273</v>
      </c>
      <c r="U107" s="33" t="s">
        <v>274</v>
      </c>
      <c r="V107" s="99"/>
      <c r="W107" s="100">
        <f>F107-(H107+I107)</f>
        <v>1950800</v>
      </c>
      <c r="X107" s="100">
        <f>G107-F107</f>
        <v>-12178426</v>
      </c>
      <c r="Y107" s="101"/>
    </row>
    <row r="108" spans="1:25" hidden="1" x14ac:dyDescent="0.25">
      <c r="A108" s="28" t="s">
        <v>166</v>
      </c>
      <c r="B108" s="63" t="s">
        <v>139</v>
      </c>
      <c r="C108" s="63" t="s">
        <v>139</v>
      </c>
      <c r="D108" s="30"/>
      <c r="E108" s="30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40"/>
      <c r="U108" s="40"/>
      <c r="W108" s="67">
        <f>F108-(H108+I108)</f>
        <v>0</v>
      </c>
      <c r="X108" s="67">
        <f>G108-F108</f>
        <v>0</v>
      </c>
      <c r="Y108" s="61"/>
    </row>
    <row r="109" spans="1:25" hidden="1" x14ac:dyDescent="0.25">
      <c r="A109" s="40" t="s">
        <v>182</v>
      </c>
      <c r="B109" s="63" t="s">
        <v>139</v>
      </c>
      <c r="C109" s="63" t="s">
        <v>139</v>
      </c>
      <c r="D109" s="38"/>
      <c r="E109" s="2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40"/>
      <c r="U109" s="40"/>
      <c r="W109" s="67">
        <f>F109-(H109+I109)</f>
        <v>0</v>
      </c>
      <c r="X109" s="67">
        <f>G109-F109</f>
        <v>0</v>
      </c>
      <c r="Y109" s="61"/>
    </row>
    <row r="110" spans="1:25" hidden="1" x14ac:dyDescent="0.25">
      <c r="A110" s="40" t="s">
        <v>244</v>
      </c>
      <c r="B110" s="63" t="s">
        <v>139</v>
      </c>
      <c r="C110" s="63" t="s">
        <v>139</v>
      </c>
      <c r="D110" s="38"/>
      <c r="E110" s="3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40"/>
      <c r="U110" s="40"/>
      <c r="W110" s="67">
        <f>F110-(H110+I110)</f>
        <v>0</v>
      </c>
      <c r="X110" s="67">
        <f>G110-F110</f>
        <v>0</v>
      </c>
      <c r="Y110" s="61"/>
    </row>
    <row r="111" spans="1:25" hidden="1" x14ac:dyDescent="0.25">
      <c r="A111" s="40" t="s">
        <v>257</v>
      </c>
      <c r="B111" s="63" t="s">
        <v>139</v>
      </c>
      <c r="C111" s="63" t="s">
        <v>139</v>
      </c>
      <c r="D111" s="38"/>
      <c r="E111" s="3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6"/>
      <c r="T111" s="40"/>
      <c r="U111" s="40"/>
      <c r="W111" s="67">
        <f>F111-(H111+I111)</f>
        <v>0</v>
      </c>
      <c r="X111" s="67">
        <f>G111-F111</f>
        <v>0</v>
      </c>
      <c r="Y111" s="61"/>
    </row>
    <row r="112" spans="1:25" hidden="1" x14ac:dyDescent="0.25">
      <c r="A112" s="40" t="s">
        <v>177</v>
      </c>
      <c r="B112" s="63" t="s">
        <v>139</v>
      </c>
      <c r="C112" s="63" t="s">
        <v>178</v>
      </c>
      <c r="D112" s="38"/>
      <c r="E112" s="39"/>
      <c r="F112" s="29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26"/>
      <c r="T112" s="40"/>
      <c r="U112" s="40"/>
      <c r="W112" s="67">
        <f>F112-(H112+I112)</f>
        <v>0</v>
      </c>
      <c r="X112" s="67">
        <f>G112-F112</f>
        <v>0</v>
      </c>
      <c r="Y112" s="61"/>
    </row>
    <row r="113" spans="1:25" hidden="1" x14ac:dyDescent="0.25">
      <c r="A113" s="40" t="s">
        <v>179</v>
      </c>
      <c r="B113" s="63" t="s">
        <v>139</v>
      </c>
      <c r="C113" s="63" t="s">
        <v>178</v>
      </c>
      <c r="D113" s="38"/>
      <c r="E113" s="65"/>
      <c r="F113" s="29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26"/>
      <c r="T113" s="40"/>
      <c r="U113" s="40"/>
      <c r="W113" s="67">
        <f>F113-(H113+I113)</f>
        <v>0</v>
      </c>
      <c r="X113" s="67">
        <f>G113-F113</f>
        <v>0</v>
      </c>
      <c r="Y113" s="61"/>
    </row>
    <row r="114" spans="1:25" x14ac:dyDescent="0.25">
      <c r="A114" s="57"/>
      <c r="B114" s="63"/>
      <c r="C114" s="63"/>
      <c r="D114" s="38"/>
      <c r="E114" s="3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40"/>
      <c r="U114" s="40"/>
      <c r="W114" s="67">
        <f>F114-(H114+I114)</f>
        <v>0</v>
      </c>
      <c r="X114" s="67">
        <f>G114-F114</f>
        <v>0</v>
      </c>
      <c r="Y114" s="61"/>
    </row>
    <row r="115" spans="1:25" x14ac:dyDescent="0.25">
      <c r="A115" s="40"/>
      <c r="B115" s="63"/>
      <c r="C115" s="63"/>
      <c r="D115" s="38"/>
      <c r="E115" s="3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40"/>
      <c r="U115" s="40"/>
      <c r="W115" s="67">
        <f>F115-(H115+I115)</f>
        <v>0</v>
      </c>
      <c r="X115" s="67">
        <f>G115-F115</f>
        <v>0</v>
      </c>
      <c r="Y115" s="61"/>
    </row>
    <row r="116" spans="1:25" x14ac:dyDescent="0.25">
      <c r="A116" s="40"/>
      <c r="B116" s="63"/>
      <c r="C116" s="63"/>
      <c r="D116" s="38"/>
      <c r="E116" s="3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40"/>
      <c r="U116" s="40"/>
      <c r="W116" s="67">
        <f>F116-(H116+I116)</f>
        <v>0</v>
      </c>
      <c r="X116" s="67">
        <f>G116-F116</f>
        <v>0</v>
      </c>
      <c r="Y116" s="61"/>
    </row>
    <row r="117" spans="1:25" x14ac:dyDescent="0.25">
      <c r="A117" s="40"/>
      <c r="B117" s="63"/>
      <c r="C117" s="63"/>
      <c r="D117" s="38"/>
      <c r="E117" s="3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40"/>
      <c r="U117" s="40"/>
      <c r="W117" s="67">
        <f>F117-(H117+I117)</f>
        <v>0</v>
      </c>
      <c r="X117" s="67">
        <f>G117-F117</f>
        <v>0</v>
      </c>
      <c r="Y117" s="61"/>
    </row>
    <row r="118" spans="1:25" x14ac:dyDescent="0.25">
      <c r="A118" s="40"/>
      <c r="B118" s="63"/>
      <c r="C118" s="63"/>
      <c r="D118" s="38"/>
      <c r="E118" s="4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40"/>
      <c r="U118" s="40"/>
      <c r="W118" s="67">
        <f>F118-(H118+I118)</f>
        <v>0</v>
      </c>
      <c r="X118" s="67">
        <f>G118-F118</f>
        <v>0</v>
      </c>
      <c r="Y118" s="61"/>
    </row>
    <row r="119" spans="1:25" x14ac:dyDescent="0.25">
      <c r="A119" s="40"/>
      <c r="B119" s="63"/>
      <c r="C119" s="63"/>
      <c r="D119" s="38"/>
      <c r="E119" s="3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40"/>
      <c r="U119" s="40"/>
      <c r="W119" s="67">
        <f>F119-(H119+I119)</f>
        <v>0</v>
      </c>
      <c r="X119" s="67">
        <f>G119-F119</f>
        <v>0</v>
      </c>
      <c r="Y119" s="61"/>
    </row>
    <row r="122" spans="1:25" x14ac:dyDescent="0.25">
      <c r="F122" s="42"/>
    </row>
  </sheetData>
  <autoFilter ref="A2:Y113">
    <filterColumn colId="1">
      <filters>
        <filter val="Rajshahi"/>
      </filters>
    </filterColumn>
  </autoFilter>
  <mergeCells count="1">
    <mergeCell ref="W1:Y1"/>
  </mergeCells>
  <conditionalFormatting sqref="W3:X119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2060"/>
  </sheetPr>
  <dimension ref="A1:U130"/>
  <sheetViews>
    <sheetView showGridLines="0" workbookViewId="0">
      <pane xSplit="5" ySplit="91" topLeftCell="F92" activePane="bottomRight" state="frozen"/>
      <selection pane="topRight" activeCell="F1" sqref="F1"/>
      <selection pane="bottomLeft" activeCell="A92" sqref="A92"/>
      <selection pane="bottomRight" activeCell="A107" sqref="A107:XFD107"/>
    </sheetView>
  </sheetViews>
  <sheetFormatPr defaultColWidth="9.140625" defaultRowHeight="12.75" x14ac:dyDescent="0.25"/>
  <cols>
    <col min="1" max="1" width="34.7109375" style="46" bestFit="1" customWidth="1"/>
    <col min="2" max="2" width="10.85546875" style="37" bestFit="1" customWidth="1"/>
    <col min="3" max="3" width="11.140625" style="37" bestFit="1" customWidth="1"/>
    <col min="4" max="4" width="15.28515625" style="37" bestFit="1" customWidth="1"/>
    <col min="5" max="5" width="16" style="37" bestFit="1" customWidth="1"/>
    <col min="6" max="6" width="14.5703125" style="37" bestFit="1" customWidth="1"/>
    <col min="7" max="7" width="11.42578125" style="37" bestFit="1" customWidth="1"/>
    <col min="8" max="8" width="10" style="37" bestFit="1" customWidth="1"/>
    <col min="9" max="9" width="10.28515625" style="37" bestFit="1" customWidth="1"/>
    <col min="10" max="10" width="12.5703125" style="37" bestFit="1" customWidth="1"/>
    <col min="11" max="11" width="10.7109375" style="37" bestFit="1" customWidth="1"/>
    <col min="12" max="12" width="11" style="37" bestFit="1" customWidth="1"/>
    <col min="13" max="13" width="10.140625" style="37" bestFit="1" customWidth="1"/>
    <col min="14" max="14" width="11.28515625" style="37" bestFit="1" customWidth="1"/>
    <col min="15" max="15" width="11" style="37" bestFit="1" customWidth="1"/>
    <col min="16" max="16" width="14.7109375" style="37" bestFit="1" customWidth="1"/>
    <col min="17" max="18" width="11" style="37" bestFit="1" customWidth="1"/>
    <col min="19" max="19" width="11.140625" style="37" bestFit="1" customWidth="1"/>
    <col min="20" max="20" width="23.85546875" style="37" bestFit="1" customWidth="1"/>
    <col min="21" max="21" width="61.140625" style="37" bestFit="1" customWidth="1"/>
    <col min="22" max="16384" width="9.140625" style="37"/>
  </cols>
  <sheetData>
    <row r="1" spans="1:21" x14ac:dyDescent="0.25">
      <c r="F1" s="72">
        <f t="shared" ref="F1:O1" si="0">SUBTOTAL(9,F3:F118)</f>
        <v>61938</v>
      </c>
      <c r="G1" s="72">
        <f t="shared" si="0"/>
        <v>12914</v>
      </c>
      <c r="H1" s="72">
        <f t="shared" si="0"/>
        <v>46929</v>
      </c>
      <c r="I1" s="72">
        <f t="shared" si="0"/>
        <v>5101</v>
      </c>
      <c r="J1" s="72">
        <f t="shared" si="0"/>
        <v>10199</v>
      </c>
      <c r="K1" s="72">
        <f t="shared" si="0"/>
        <v>5511</v>
      </c>
      <c r="L1" s="72">
        <f t="shared" si="0"/>
        <v>11722.26</v>
      </c>
      <c r="M1" s="72">
        <f t="shared" si="0"/>
        <v>14890</v>
      </c>
      <c r="N1" s="72">
        <f t="shared" si="0"/>
        <v>10547</v>
      </c>
      <c r="O1" s="72">
        <f t="shared" si="0"/>
        <v>9367.5</v>
      </c>
      <c r="P1" s="72">
        <f t="shared" ref="P1" si="1">SUBTOTAL(9,P3:P118)</f>
        <v>16989</v>
      </c>
      <c r="Q1" s="72">
        <f>SUBTOTAL(9,Q3:Q118)</f>
        <v>4508.7</v>
      </c>
      <c r="R1" s="72">
        <f>SUBTOTAL(9,R3:R118)</f>
        <v>12727</v>
      </c>
      <c r="S1" s="72">
        <f>SUBTOTAL(9,S3:S118)</f>
        <v>19804.46</v>
      </c>
    </row>
    <row r="2" spans="1:21" x14ac:dyDescent="0.25">
      <c r="A2" s="74" t="s">
        <v>0</v>
      </c>
      <c r="B2" s="75" t="s">
        <v>1</v>
      </c>
      <c r="C2" s="75" t="s">
        <v>2</v>
      </c>
      <c r="D2" s="75" t="s">
        <v>235</v>
      </c>
      <c r="E2" s="75" t="s">
        <v>3</v>
      </c>
      <c r="F2" s="75" t="s">
        <v>4</v>
      </c>
      <c r="G2" s="75" t="s">
        <v>6</v>
      </c>
      <c r="H2" s="75" t="s">
        <v>228</v>
      </c>
      <c r="I2" s="75" t="s">
        <v>233</v>
      </c>
      <c r="J2" s="75" t="s">
        <v>5</v>
      </c>
      <c r="K2" s="75" t="s">
        <v>229</v>
      </c>
      <c r="L2" s="75" t="s">
        <v>230</v>
      </c>
      <c r="M2" s="75" t="s">
        <v>10</v>
      </c>
      <c r="N2" s="75" t="s">
        <v>231</v>
      </c>
      <c r="O2" s="75" t="s">
        <v>12</v>
      </c>
      <c r="P2" s="75" t="s">
        <v>258</v>
      </c>
      <c r="Q2" s="75" t="s">
        <v>259</v>
      </c>
      <c r="R2" s="75" t="s">
        <v>260</v>
      </c>
      <c r="S2" s="75" t="s">
        <v>15</v>
      </c>
      <c r="T2" s="75" t="s">
        <v>232</v>
      </c>
      <c r="U2" s="76" t="s">
        <v>234</v>
      </c>
    </row>
    <row r="3" spans="1:21" ht="15" hidden="1" customHeight="1" x14ac:dyDescent="0.25">
      <c r="A3" s="73" t="s">
        <v>59</v>
      </c>
      <c r="B3" s="40" t="s">
        <v>245</v>
      </c>
      <c r="C3" s="40" t="s">
        <v>45</v>
      </c>
      <c r="D3" s="38"/>
      <c r="E3" s="38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62"/>
      <c r="U3" s="62"/>
    </row>
    <row r="4" spans="1:21" ht="15" hidden="1" x14ac:dyDescent="0.25">
      <c r="A4" s="73" t="s">
        <v>48</v>
      </c>
      <c r="B4" s="40" t="s">
        <v>245</v>
      </c>
      <c r="C4" s="40" t="s">
        <v>45</v>
      </c>
      <c r="D4" s="38"/>
      <c r="E4" s="3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38"/>
      <c r="U4" s="38"/>
    </row>
    <row r="5" spans="1:21" ht="15" hidden="1" x14ac:dyDescent="0.25">
      <c r="A5" s="73" t="s">
        <v>49</v>
      </c>
      <c r="B5" s="40" t="s">
        <v>245</v>
      </c>
      <c r="C5" s="40" t="s">
        <v>45</v>
      </c>
      <c r="D5" s="38"/>
      <c r="E5" s="38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38"/>
      <c r="U5" s="38"/>
    </row>
    <row r="6" spans="1:21" ht="15" hidden="1" x14ac:dyDescent="0.25">
      <c r="A6" s="73" t="s">
        <v>261</v>
      </c>
      <c r="B6" s="40" t="s">
        <v>245</v>
      </c>
      <c r="C6" s="40" t="s">
        <v>245</v>
      </c>
      <c r="D6" s="38"/>
      <c r="E6" s="38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38"/>
      <c r="U6" s="38"/>
    </row>
    <row r="7" spans="1:21" ht="15" hidden="1" x14ac:dyDescent="0.25">
      <c r="A7" s="73" t="s">
        <v>56</v>
      </c>
      <c r="B7" s="40" t="s">
        <v>245</v>
      </c>
      <c r="C7" s="40" t="s">
        <v>245</v>
      </c>
      <c r="D7" s="38"/>
      <c r="E7" s="38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38"/>
      <c r="U7" s="38"/>
    </row>
    <row r="8" spans="1:21" ht="15" hidden="1" x14ac:dyDescent="0.25">
      <c r="A8" s="73" t="s">
        <v>61</v>
      </c>
      <c r="B8" s="40" t="s">
        <v>245</v>
      </c>
      <c r="C8" s="40" t="s">
        <v>245</v>
      </c>
      <c r="D8" s="48"/>
      <c r="E8" s="48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38"/>
      <c r="U8" s="38"/>
    </row>
    <row r="9" spans="1:21" ht="15" hidden="1" x14ac:dyDescent="0.25">
      <c r="A9" s="73" t="s">
        <v>67</v>
      </c>
      <c r="B9" s="40" t="s">
        <v>245</v>
      </c>
      <c r="C9" s="40" t="s">
        <v>245</v>
      </c>
      <c r="D9" s="48"/>
      <c r="E9" s="48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38"/>
      <c r="U9" s="38"/>
    </row>
    <row r="10" spans="1:21" ht="15" hidden="1" x14ac:dyDescent="0.25">
      <c r="A10" s="73" t="s">
        <v>63</v>
      </c>
      <c r="B10" s="40" t="s">
        <v>245</v>
      </c>
      <c r="C10" s="40" t="s">
        <v>245</v>
      </c>
      <c r="D10" s="48"/>
      <c r="E10" s="48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38"/>
      <c r="U10" s="38"/>
    </row>
    <row r="11" spans="1:21" ht="15" hidden="1" x14ac:dyDescent="0.25">
      <c r="A11" s="73" t="s">
        <v>46</v>
      </c>
      <c r="B11" s="40" t="s">
        <v>245</v>
      </c>
      <c r="C11" s="40" t="s">
        <v>245</v>
      </c>
      <c r="D11" s="38"/>
      <c r="E11" s="38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38"/>
      <c r="U11" s="38"/>
    </row>
    <row r="12" spans="1:21" ht="15" hidden="1" x14ac:dyDescent="0.25">
      <c r="A12" s="73" t="s">
        <v>53</v>
      </c>
      <c r="B12" s="40" t="s">
        <v>245</v>
      </c>
      <c r="C12" s="40" t="s">
        <v>39</v>
      </c>
      <c r="D12" s="38"/>
      <c r="E12" s="3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38"/>
      <c r="U12" s="38"/>
    </row>
    <row r="13" spans="1:21" ht="15" hidden="1" x14ac:dyDescent="0.25">
      <c r="A13" s="73" t="s">
        <v>37</v>
      </c>
      <c r="B13" s="40" t="s">
        <v>245</v>
      </c>
      <c r="C13" s="40" t="s">
        <v>39</v>
      </c>
      <c r="D13" s="30"/>
      <c r="E13" s="30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38"/>
      <c r="U13" s="38"/>
    </row>
    <row r="14" spans="1:21" ht="15" hidden="1" x14ac:dyDescent="0.25">
      <c r="A14" s="73" t="s">
        <v>58</v>
      </c>
      <c r="B14" s="40" t="s">
        <v>245</v>
      </c>
      <c r="C14" s="40" t="s">
        <v>39</v>
      </c>
      <c r="D14" s="30"/>
      <c r="E14" s="30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38"/>
      <c r="U14" s="38"/>
    </row>
    <row r="15" spans="1:21" ht="15" hidden="1" x14ac:dyDescent="0.25">
      <c r="A15" s="73" t="s">
        <v>50</v>
      </c>
      <c r="B15" s="40" t="s">
        <v>245</v>
      </c>
      <c r="C15" s="40" t="s">
        <v>39</v>
      </c>
      <c r="D15" s="30"/>
      <c r="E15" s="30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38"/>
      <c r="U15" s="38"/>
    </row>
    <row r="16" spans="1:21" ht="15" hidden="1" x14ac:dyDescent="0.25">
      <c r="A16" s="73" t="s">
        <v>205</v>
      </c>
      <c r="B16" s="40" t="s">
        <v>245</v>
      </c>
      <c r="C16" s="40" t="s">
        <v>39</v>
      </c>
      <c r="D16" s="30"/>
      <c r="E16" s="49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38"/>
      <c r="U16" s="38"/>
    </row>
    <row r="17" spans="1:21" ht="15" hidden="1" x14ac:dyDescent="0.25">
      <c r="A17" s="73" t="s">
        <v>207</v>
      </c>
      <c r="B17" s="40" t="s">
        <v>245</v>
      </c>
      <c r="C17" s="40" t="s">
        <v>208</v>
      </c>
      <c r="D17" s="30"/>
      <c r="E17" s="30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38"/>
      <c r="U17" s="38"/>
    </row>
    <row r="18" spans="1:21" ht="15" hidden="1" x14ac:dyDescent="0.25">
      <c r="A18" s="73" t="s">
        <v>222</v>
      </c>
      <c r="B18" s="40" t="s">
        <v>245</v>
      </c>
      <c r="C18" s="40" t="s">
        <v>208</v>
      </c>
      <c r="D18" s="30"/>
      <c r="E18" s="30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38"/>
      <c r="U18" s="38"/>
    </row>
    <row r="19" spans="1:21" ht="15" hidden="1" x14ac:dyDescent="0.25">
      <c r="A19" s="73" t="s">
        <v>214</v>
      </c>
      <c r="B19" s="40" t="s">
        <v>245</v>
      </c>
      <c r="C19" s="40" t="s">
        <v>208</v>
      </c>
      <c r="D19" s="30"/>
      <c r="E19" s="30"/>
      <c r="F19" s="26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6"/>
      <c r="T19" s="38"/>
      <c r="U19" s="38"/>
    </row>
    <row r="20" spans="1:21" ht="15" hidden="1" x14ac:dyDescent="0.25">
      <c r="A20" s="73" t="s">
        <v>216</v>
      </c>
      <c r="B20" s="40" t="s">
        <v>245</v>
      </c>
      <c r="C20" s="40" t="s">
        <v>208</v>
      </c>
      <c r="D20" s="30"/>
      <c r="E20" s="30"/>
      <c r="F20" s="26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6"/>
      <c r="T20" s="38"/>
      <c r="U20" s="38"/>
    </row>
    <row r="21" spans="1:21" ht="15" hidden="1" x14ac:dyDescent="0.25">
      <c r="A21" s="73" t="s">
        <v>40</v>
      </c>
      <c r="B21" s="40" t="s">
        <v>245</v>
      </c>
      <c r="C21" s="40" t="s">
        <v>41</v>
      </c>
      <c r="D21" s="30"/>
      <c r="E21" s="30"/>
      <c r="F21" s="26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6"/>
      <c r="T21" s="38"/>
      <c r="U21" s="38"/>
    </row>
    <row r="22" spans="1:21" ht="15" hidden="1" x14ac:dyDescent="0.25">
      <c r="A22" s="73" t="s">
        <v>42</v>
      </c>
      <c r="B22" s="40" t="s">
        <v>245</v>
      </c>
      <c r="C22" s="40" t="s">
        <v>41</v>
      </c>
      <c r="D22" s="30"/>
      <c r="E22" s="30"/>
      <c r="F22" s="26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6"/>
      <c r="T22" s="38"/>
      <c r="U22" s="38"/>
    </row>
    <row r="23" spans="1:21" ht="15" hidden="1" x14ac:dyDescent="0.25">
      <c r="A23" s="73" t="s">
        <v>52</v>
      </c>
      <c r="B23" s="40" t="s">
        <v>245</v>
      </c>
      <c r="C23" s="40" t="s">
        <v>41</v>
      </c>
      <c r="D23" s="38"/>
      <c r="E23" s="38"/>
      <c r="F23" s="26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8"/>
      <c r="U23" s="38"/>
    </row>
    <row r="24" spans="1:21" ht="15" hidden="1" x14ac:dyDescent="0.25">
      <c r="A24" s="73" t="s">
        <v>44</v>
      </c>
      <c r="B24" s="40" t="s">
        <v>245</v>
      </c>
      <c r="C24" s="40" t="s">
        <v>41</v>
      </c>
      <c r="D24" s="38"/>
      <c r="E24" s="3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38"/>
      <c r="U24" s="38"/>
    </row>
    <row r="25" spans="1:21" ht="15" hidden="1" x14ac:dyDescent="0.25">
      <c r="A25" s="73" t="s">
        <v>240</v>
      </c>
      <c r="B25" s="40" t="s">
        <v>245</v>
      </c>
      <c r="C25" s="40" t="s">
        <v>41</v>
      </c>
      <c r="D25" s="38"/>
      <c r="E25" s="38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38"/>
      <c r="U25" s="38"/>
    </row>
    <row r="26" spans="1:21" ht="15" hidden="1" x14ac:dyDescent="0.25">
      <c r="A26" s="73" t="s">
        <v>111</v>
      </c>
      <c r="B26" s="40" t="s">
        <v>68</v>
      </c>
      <c r="C26" s="40" t="s">
        <v>107</v>
      </c>
      <c r="D26" s="38"/>
      <c r="E26" s="3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38"/>
      <c r="U26" s="38"/>
    </row>
    <row r="27" spans="1:21" ht="15" hidden="1" x14ac:dyDescent="0.25">
      <c r="A27" s="73" t="s">
        <v>262</v>
      </c>
      <c r="B27" s="40" t="s">
        <v>68</v>
      </c>
      <c r="C27" s="40" t="s">
        <v>107</v>
      </c>
      <c r="D27" s="38"/>
      <c r="E27" s="38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38"/>
      <c r="U27" s="38"/>
    </row>
    <row r="28" spans="1:21" ht="15" hidden="1" x14ac:dyDescent="0.25">
      <c r="A28" s="73" t="s">
        <v>92</v>
      </c>
      <c r="B28" s="40" t="s">
        <v>68</v>
      </c>
      <c r="C28" s="40" t="s">
        <v>94</v>
      </c>
      <c r="D28" s="38"/>
      <c r="E28" s="38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38"/>
      <c r="U28" s="38"/>
    </row>
    <row r="29" spans="1:21" ht="15" hidden="1" x14ac:dyDescent="0.25">
      <c r="A29" s="73" t="s">
        <v>101</v>
      </c>
      <c r="B29" s="40" t="s">
        <v>68</v>
      </c>
      <c r="C29" s="40" t="s">
        <v>94</v>
      </c>
      <c r="D29" s="38"/>
      <c r="E29" s="38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38"/>
      <c r="U29" s="38"/>
    </row>
    <row r="30" spans="1:21" ht="15" hidden="1" x14ac:dyDescent="0.25">
      <c r="A30" s="73" t="s">
        <v>99</v>
      </c>
      <c r="B30" s="40" t="s">
        <v>68</v>
      </c>
      <c r="C30" s="40" t="s">
        <v>94</v>
      </c>
      <c r="D30" s="30"/>
      <c r="E30" s="30"/>
      <c r="F30" s="2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38"/>
      <c r="U30" s="38"/>
    </row>
    <row r="31" spans="1:21" ht="15" hidden="1" x14ac:dyDescent="0.25">
      <c r="A31" s="73" t="s">
        <v>113</v>
      </c>
      <c r="B31" s="40" t="s">
        <v>68</v>
      </c>
      <c r="C31" s="40" t="s">
        <v>108</v>
      </c>
      <c r="D31" s="30"/>
      <c r="E31" s="30"/>
      <c r="F31" s="26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38"/>
      <c r="U31" s="38"/>
    </row>
    <row r="32" spans="1:21" ht="15" hidden="1" x14ac:dyDescent="0.25">
      <c r="A32" s="73" t="s">
        <v>115</v>
      </c>
      <c r="B32" s="40" t="s">
        <v>68</v>
      </c>
      <c r="C32" s="40" t="s">
        <v>108</v>
      </c>
      <c r="D32" s="38"/>
      <c r="E32" s="3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38"/>
      <c r="U32" s="38"/>
    </row>
    <row r="33" spans="1:21" ht="15" hidden="1" x14ac:dyDescent="0.25">
      <c r="A33" s="73" t="s">
        <v>103</v>
      </c>
      <c r="B33" s="40" t="s">
        <v>68</v>
      </c>
      <c r="C33" s="40" t="s">
        <v>108</v>
      </c>
      <c r="D33" s="38"/>
      <c r="E33" s="3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38"/>
      <c r="U33" s="38"/>
    </row>
    <row r="34" spans="1:21" ht="15" hidden="1" x14ac:dyDescent="0.25">
      <c r="A34" s="73" t="s">
        <v>100</v>
      </c>
      <c r="B34" s="40" t="s">
        <v>68</v>
      </c>
      <c r="C34" s="40" t="s">
        <v>93</v>
      </c>
      <c r="D34" s="38"/>
      <c r="E34" s="3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38"/>
      <c r="U34" s="38"/>
    </row>
    <row r="35" spans="1:21" ht="15" hidden="1" x14ac:dyDescent="0.25">
      <c r="A35" s="73" t="s">
        <v>97</v>
      </c>
      <c r="B35" s="40" t="s">
        <v>68</v>
      </c>
      <c r="C35" s="40" t="s">
        <v>93</v>
      </c>
      <c r="D35" s="38"/>
      <c r="E35" s="3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38"/>
      <c r="U35" s="38"/>
    </row>
    <row r="36" spans="1:21" ht="15" hidden="1" x14ac:dyDescent="0.25">
      <c r="A36" s="73" t="s">
        <v>163</v>
      </c>
      <c r="B36" s="40" t="s">
        <v>68</v>
      </c>
      <c r="C36" s="40" t="s">
        <v>159</v>
      </c>
      <c r="D36" s="38"/>
      <c r="E36" s="38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38"/>
      <c r="U36" s="38"/>
    </row>
    <row r="37" spans="1:21" ht="15" hidden="1" x14ac:dyDescent="0.25">
      <c r="A37" s="73" t="s">
        <v>158</v>
      </c>
      <c r="B37" s="40" t="s">
        <v>68</v>
      </c>
      <c r="C37" s="40" t="s">
        <v>159</v>
      </c>
      <c r="D37" s="38"/>
      <c r="E37" s="38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38"/>
      <c r="U37" s="38"/>
    </row>
    <row r="38" spans="1:21" ht="15" hidden="1" x14ac:dyDescent="0.25">
      <c r="A38" s="73" t="s">
        <v>114</v>
      </c>
      <c r="B38" s="40" t="s">
        <v>68</v>
      </c>
      <c r="C38" s="40" t="s">
        <v>110</v>
      </c>
      <c r="D38" s="38"/>
      <c r="E38" s="38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38"/>
      <c r="U38" s="38"/>
    </row>
    <row r="39" spans="1:21" ht="15" hidden="1" x14ac:dyDescent="0.25">
      <c r="A39" s="73" t="s">
        <v>109</v>
      </c>
      <c r="B39" s="40" t="s">
        <v>68</v>
      </c>
      <c r="C39" s="40" t="s">
        <v>110</v>
      </c>
      <c r="D39" s="38"/>
      <c r="E39" s="38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38"/>
      <c r="U39" s="38"/>
    </row>
    <row r="40" spans="1:21" ht="15" hidden="1" x14ac:dyDescent="0.25">
      <c r="A40" s="73" t="s">
        <v>263</v>
      </c>
      <c r="B40" s="40" t="s">
        <v>68</v>
      </c>
      <c r="C40" s="40" t="s">
        <v>161</v>
      </c>
      <c r="D40" s="38"/>
      <c r="E40" s="3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38"/>
      <c r="U40" s="38"/>
    </row>
    <row r="41" spans="1:21" ht="15" hidden="1" x14ac:dyDescent="0.25">
      <c r="A41" s="73" t="s">
        <v>148</v>
      </c>
      <c r="B41" s="40" t="s">
        <v>68</v>
      </c>
      <c r="C41" s="40" t="s">
        <v>161</v>
      </c>
      <c r="D41" s="38"/>
      <c r="E41" s="38"/>
      <c r="F41" s="26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38"/>
      <c r="U41" s="38"/>
    </row>
    <row r="42" spans="1:21" ht="15" hidden="1" x14ac:dyDescent="0.25">
      <c r="A42" s="73" t="s">
        <v>157</v>
      </c>
      <c r="B42" s="40" t="s">
        <v>68</v>
      </c>
      <c r="C42" s="40" t="s">
        <v>161</v>
      </c>
      <c r="D42" s="38"/>
      <c r="E42" s="38"/>
      <c r="F42" s="26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38"/>
      <c r="U42" s="38"/>
    </row>
    <row r="43" spans="1:21" ht="15" hidden="1" x14ac:dyDescent="0.25">
      <c r="A43" s="73" t="s">
        <v>183</v>
      </c>
      <c r="B43" s="40" t="s">
        <v>69</v>
      </c>
      <c r="C43" s="40" t="s">
        <v>196</v>
      </c>
      <c r="D43" s="38"/>
      <c r="E43" s="38"/>
      <c r="F43" s="26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38"/>
      <c r="U43" s="38"/>
    </row>
    <row r="44" spans="1:21" ht="15" hidden="1" x14ac:dyDescent="0.25">
      <c r="A44" s="73" t="s">
        <v>195</v>
      </c>
      <c r="B44" s="40" t="s">
        <v>69</v>
      </c>
      <c r="C44" s="40" t="s">
        <v>184</v>
      </c>
      <c r="D44" s="38"/>
      <c r="E44" s="38"/>
      <c r="F44" s="26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50"/>
      <c r="S44" s="29"/>
      <c r="T44" s="38"/>
      <c r="U44" s="38"/>
    </row>
    <row r="45" spans="1:21" ht="15" hidden="1" x14ac:dyDescent="0.25">
      <c r="A45" s="73" t="s">
        <v>254</v>
      </c>
      <c r="B45" s="40" t="s">
        <v>69</v>
      </c>
      <c r="C45" s="40" t="s">
        <v>184</v>
      </c>
      <c r="D45" s="38"/>
      <c r="E45" s="38"/>
      <c r="F45" s="26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38"/>
      <c r="U45" s="38"/>
    </row>
    <row r="46" spans="1:21" ht="15" hidden="1" x14ac:dyDescent="0.25">
      <c r="A46" s="73" t="s">
        <v>153</v>
      </c>
      <c r="B46" s="40" t="s">
        <v>69</v>
      </c>
      <c r="C46" s="40" t="s">
        <v>154</v>
      </c>
      <c r="D46" s="38"/>
      <c r="E46" s="38"/>
      <c r="F46" s="26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38"/>
      <c r="U46" s="38"/>
    </row>
    <row r="47" spans="1:21" ht="15" hidden="1" x14ac:dyDescent="0.25">
      <c r="A47" s="73" t="s">
        <v>160</v>
      </c>
      <c r="B47" s="40" t="s">
        <v>69</v>
      </c>
      <c r="C47" s="40" t="s">
        <v>154</v>
      </c>
      <c r="D47" s="38"/>
      <c r="E47" s="38"/>
      <c r="F47" s="2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38"/>
      <c r="U47" s="38"/>
    </row>
    <row r="48" spans="1:21" ht="15" hidden="1" x14ac:dyDescent="0.25">
      <c r="A48" s="73" t="s">
        <v>223</v>
      </c>
      <c r="B48" s="40" t="s">
        <v>69</v>
      </c>
      <c r="C48" s="40" t="s">
        <v>246</v>
      </c>
      <c r="D48" s="38"/>
      <c r="E48" s="38"/>
      <c r="F48" s="2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38"/>
      <c r="U48" s="38"/>
    </row>
    <row r="49" spans="1:21" ht="15" hidden="1" x14ac:dyDescent="0.25">
      <c r="A49" s="73" t="s">
        <v>226</v>
      </c>
      <c r="B49" s="40" t="s">
        <v>69</v>
      </c>
      <c r="C49" s="40" t="s">
        <v>140</v>
      </c>
      <c r="D49" s="38"/>
      <c r="E49" s="38"/>
      <c r="F49" s="2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38"/>
      <c r="U49" s="38"/>
    </row>
    <row r="50" spans="1:21" ht="15" hidden="1" x14ac:dyDescent="0.25">
      <c r="A50" s="73" t="s">
        <v>151</v>
      </c>
      <c r="B50" s="40" t="s">
        <v>69</v>
      </c>
      <c r="C50" s="40" t="s">
        <v>152</v>
      </c>
      <c r="D50" s="38"/>
      <c r="E50" s="38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38"/>
      <c r="U50" s="38"/>
    </row>
    <row r="51" spans="1:21" ht="15" hidden="1" x14ac:dyDescent="0.25">
      <c r="A51" s="73" t="s">
        <v>264</v>
      </c>
      <c r="B51" s="40" t="s">
        <v>69</v>
      </c>
      <c r="C51" s="40" t="s">
        <v>152</v>
      </c>
      <c r="D51" s="38"/>
      <c r="E51" s="38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38"/>
      <c r="U51" s="38"/>
    </row>
    <row r="52" spans="1:21" ht="15" hidden="1" x14ac:dyDescent="0.25">
      <c r="A52" s="73" t="s">
        <v>155</v>
      </c>
      <c r="B52" s="40" t="s">
        <v>69</v>
      </c>
      <c r="C52" s="40" t="s">
        <v>152</v>
      </c>
      <c r="D52" s="38"/>
      <c r="E52" s="38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38"/>
      <c r="U52" s="38"/>
    </row>
    <row r="53" spans="1:21" ht="15" hidden="1" x14ac:dyDescent="0.25">
      <c r="A53" s="73" t="s">
        <v>186</v>
      </c>
      <c r="B53" s="40" t="s">
        <v>69</v>
      </c>
      <c r="C53" s="40" t="s">
        <v>187</v>
      </c>
      <c r="D53" s="38"/>
      <c r="E53" s="3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38"/>
      <c r="U53" s="38"/>
    </row>
    <row r="54" spans="1:21" ht="15" hidden="1" x14ac:dyDescent="0.25">
      <c r="A54" s="73" t="s">
        <v>193</v>
      </c>
      <c r="B54" s="40" t="s">
        <v>69</v>
      </c>
      <c r="C54" s="40" t="s">
        <v>187</v>
      </c>
      <c r="D54" s="38"/>
      <c r="E54" s="38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38"/>
      <c r="U54" s="38"/>
    </row>
    <row r="55" spans="1:21" ht="15" hidden="1" x14ac:dyDescent="0.25">
      <c r="A55" s="73" t="s">
        <v>191</v>
      </c>
      <c r="B55" s="40" t="s">
        <v>69</v>
      </c>
      <c r="C55" s="40" t="s">
        <v>187</v>
      </c>
      <c r="D55" s="38"/>
      <c r="E55" s="38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38"/>
      <c r="U55" s="38"/>
    </row>
    <row r="56" spans="1:21" ht="15" hidden="1" x14ac:dyDescent="0.25">
      <c r="A56" s="73" t="s">
        <v>265</v>
      </c>
      <c r="B56" s="40" t="s">
        <v>69</v>
      </c>
      <c r="C56" s="40" t="s">
        <v>202</v>
      </c>
      <c r="D56" s="38"/>
      <c r="E56" s="38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38"/>
      <c r="U56" s="38"/>
    </row>
    <row r="57" spans="1:21" ht="15" hidden="1" x14ac:dyDescent="0.25">
      <c r="A57" s="73" t="s">
        <v>198</v>
      </c>
      <c r="B57" s="40" t="s">
        <v>69</v>
      </c>
      <c r="C57" s="40" t="s">
        <v>202</v>
      </c>
      <c r="D57" s="38"/>
      <c r="E57" s="3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38"/>
      <c r="U57" s="38"/>
    </row>
    <row r="58" spans="1:21" ht="15" hidden="1" x14ac:dyDescent="0.25">
      <c r="A58" s="73" t="s">
        <v>201</v>
      </c>
      <c r="B58" s="40" t="s">
        <v>69</v>
      </c>
      <c r="C58" s="40" t="s">
        <v>202</v>
      </c>
      <c r="D58" s="38"/>
      <c r="E58" s="3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38"/>
      <c r="U58" s="38"/>
    </row>
    <row r="59" spans="1:21" ht="15" hidden="1" x14ac:dyDescent="0.25">
      <c r="A59" s="73" t="s">
        <v>209</v>
      </c>
      <c r="B59" s="40" t="s">
        <v>69</v>
      </c>
      <c r="C59" s="40" t="s">
        <v>246</v>
      </c>
      <c r="D59" s="38"/>
      <c r="E59" s="38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38"/>
      <c r="U59" s="38"/>
    </row>
    <row r="60" spans="1:21" ht="15" hidden="1" x14ac:dyDescent="0.25">
      <c r="A60" s="73" t="s">
        <v>220</v>
      </c>
      <c r="B60" s="40" t="s">
        <v>69</v>
      </c>
      <c r="C60" s="40" t="s">
        <v>246</v>
      </c>
      <c r="D60" s="38"/>
      <c r="E60" s="3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38"/>
      <c r="U60" s="38"/>
    </row>
    <row r="61" spans="1:21" ht="15" hidden="1" x14ac:dyDescent="0.25">
      <c r="A61" s="73" t="s">
        <v>188</v>
      </c>
      <c r="B61" s="40" t="s">
        <v>69</v>
      </c>
      <c r="C61" s="40" t="s">
        <v>202</v>
      </c>
      <c r="D61" s="38"/>
      <c r="E61" s="3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38"/>
      <c r="U61" s="38"/>
    </row>
    <row r="62" spans="1:21" ht="15" hidden="1" x14ac:dyDescent="0.25">
      <c r="A62" s="73" t="s">
        <v>197</v>
      </c>
      <c r="B62" s="40" t="s">
        <v>69</v>
      </c>
      <c r="C62" s="40" t="s">
        <v>196</v>
      </c>
      <c r="D62" s="38"/>
      <c r="E62" s="3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38"/>
      <c r="U62" s="38"/>
    </row>
    <row r="63" spans="1:21" ht="15" hidden="1" x14ac:dyDescent="0.25">
      <c r="A63" s="73" t="s">
        <v>266</v>
      </c>
      <c r="B63" s="40" t="s">
        <v>69</v>
      </c>
      <c r="C63" s="40" t="s">
        <v>196</v>
      </c>
      <c r="D63" s="38"/>
      <c r="E63" s="38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38"/>
      <c r="U63" s="38"/>
    </row>
    <row r="64" spans="1:21" ht="15" hidden="1" x14ac:dyDescent="0.25">
      <c r="A64" s="73" t="s">
        <v>211</v>
      </c>
      <c r="B64" s="40" t="s">
        <v>69</v>
      </c>
      <c r="C64" s="40" t="s">
        <v>140</v>
      </c>
      <c r="D64" s="38"/>
      <c r="E64" s="38"/>
      <c r="F64" s="26"/>
      <c r="G64" s="26"/>
      <c r="H64" s="26"/>
      <c r="I64" s="26"/>
      <c r="J64" s="34"/>
      <c r="K64" s="26"/>
      <c r="L64" s="26"/>
      <c r="M64" s="26"/>
      <c r="N64" s="26"/>
      <c r="O64" s="26"/>
      <c r="P64" s="26"/>
      <c r="Q64" s="26"/>
      <c r="R64" s="26"/>
      <c r="S64" s="26"/>
      <c r="T64" s="38"/>
      <c r="U64" s="38"/>
    </row>
    <row r="65" spans="1:21" ht="15" hidden="1" x14ac:dyDescent="0.25">
      <c r="A65" s="73" t="s">
        <v>224</v>
      </c>
      <c r="B65" s="40" t="s">
        <v>69</v>
      </c>
      <c r="C65" s="40" t="s">
        <v>140</v>
      </c>
      <c r="D65" s="38"/>
      <c r="E65" s="3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38"/>
      <c r="U65" s="38"/>
    </row>
    <row r="66" spans="1:21" ht="15" hidden="1" x14ac:dyDescent="0.25">
      <c r="A66" s="73" t="s">
        <v>253</v>
      </c>
      <c r="B66" s="40" t="s">
        <v>69</v>
      </c>
      <c r="C66" s="40" t="s">
        <v>140</v>
      </c>
      <c r="D66" s="38"/>
      <c r="E66" s="3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38"/>
      <c r="U66" s="38"/>
    </row>
    <row r="67" spans="1:21" ht="15" hidden="1" x14ac:dyDescent="0.25">
      <c r="A67" s="73" t="s">
        <v>16</v>
      </c>
      <c r="B67" s="40" t="s">
        <v>71</v>
      </c>
      <c r="C67" s="40" t="s">
        <v>247</v>
      </c>
      <c r="D67" s="38"/>
      <c r="E67" s="38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38"/>
      <c r="U67" s="38"/>
    </row>
    <row r="68" spans="1:21" ht="15" hidden="1" x14ac:dyDescent="0.25">
      <c r="A68" s="73" t="s">
        <v>146</v>
      </c>
      <c r="B68" s="40" t="s">
        <v>71</v>
      </c>
      <c r="C68" s="40" t="s">
        <v>247</v>
      </c>
      <c r="D68" s="38"/>
      <c r="E68" s="3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38"/>
      <c r="U68" s="38"/>
    </row>
    <row r="69" spans="1:21" ht="15" hidden="1" x14ac:dyDescent="0.25">
      <c r="A69" s="73" t="s">
        <v>255</v>
      </c>
      <c r="B69" s="40" t="s">
        <v>71</v>
      </c>
      <c r="C69" s="40" t="s">
        <v>247</v>
      </c>
      <c r="D69" s="38"/>
      <c r="E69" s="3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38"/>
      <c r="U69" s="38"/>
    </row>
    <row r="70" spans="1:21" ht="15" hidden="1" x14ac:dyDescent="0.25">
      <c r="A70" s="73" t="s">
        <v>19</v>
      </c>
      <c r="B70" s="40" t="s">
        <v>71</v>
      </c>
      <c r="C70" s="40" t="s">
        <v>20</v>
      </c>
      <c r="D70" s="38"/>
      <c r="E70" s="3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38"/>
      <c r="U70" s="38"/>
    </row>
    <row r="71" spans="1:21" ht="15" hidden="1" x14ac:dyDescent="0.25">
      <c r="A71" s="73" t="s">
        <v>26</v>
      </c>
      <c r="B71" s="40" t="s">
        <v>71</v>
      </c>
      <c r="C71" s="40" t="s">
        <v>20</v>
      </c>
      <c r="D71" s="38"/>
      <c r="E71" s="38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38"/>
      <c r="U71" s="38"/>
    </row>
    <row r="72" spans="1:21" ht="15" hidden="1" x14ac:dyDescent="0.25">
      <c r="A72" s="73" t="s">
        <v>33</v>
      </c>
      <c r="B72" s="40" t="s">
        <v>71</v>
      </c>
      <c r="C72" s="40" t="s">
        <v>20</v>
      </c>
      <c r="D72" s="38"/>
      <c r="E72" s="3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38"/>
      <c r="U72" s="38"/>
    </row>
    <row r="73" spans="1:21" ht="15" hidden="1" x14ac:dyDescent="0.25">
      <c r="A73" s="73" t="s">
        <v>27</v>
      </c>
      <c r="B73" s="40" t="s">
        <v>71</v>
      </c>
      <c r="C73" s="40" t="s">
        <v>20</v>
      </c>
      <c r="D73" s="38"/>
      <c r="E73" s="3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38"/>
      <c r="U73" s="38"/>
    </row>
    <row r="74" spans="1:21" ht="15" hidden="1" x14ac:dyDescent="0.25">
      <c r="A74" s="73" t="s">
        <v>74</v>
      </c>
      <c r="B74" s="40" t="s">
        <v>71</v>
      </c>
      <c r="C74" s="40" t="s">
        <v>248</v>
      </c>
      <c r="D74" s="38"/>
      <c r="E74" s="38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38"/>
      <c r="U74" s="38"/>
    </row>
    <row r="75" spans="1:21" ht="15" hidden="1" x14ac:dyDescent="0.25">
      <c r="A75" s="73" t="s">
        <v>77</v>
      </c>
      <c r="B75" s="40" t="s">
        <v>71</v>
      </c>
      <c r="C75" s="40" t="s">
        <v>248</v>
      </c>
      <c r="D75" s="38"/>
      <c r="E75" s="3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38"/>
      <c r="U75" s="38"/>
    </row>
    <row r="76" spans="1:21" ht="15" hidden="1" x14ac:dyDescent="0.25">
      <c r="A76" s="73" t="s">
        <v>78</v>
      </c>
      <c r="B76" s="40" t="s">
        <v>71</v>
      </c>
      <c r="C76" s="40" t="s">
        <v>79</v>
      </c>
      <c r="D76" s="38"/>
      <c r="E76" s="3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38"/>
      <c r="U76" s="38"/>
    </row>
    <row r="77" spans="1:21" ht="15" hidden="1" x14ac:dyDescent="0.25">
      <c r="A77" s="73" t="s">
        <v>89</v>
      </c>
      <c r="B77" s="40" t="s">
        <v>71</v>
      </c>
      <c r="C77" s="40" t="s">
        <v>79</v>
      </c>
      <c r="D77" s="38"/>
      <c r="E77" s="3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38"/>
      <c r="U77" s="38"/>
    </row>
    <row r="78" spans="1:21" ht="15" hidden="1" x14ac:dyDescent="0.25">
      <c r="A78" s="73" t="s">
        <v>82</v>
      </c>
      <c r="B78" s="40" t="s">
        <v>71</v>
      </c>
      <c r="C78" s="40" t="s">
        <v>71</v>
      </c>
      <c r="D78" s="38"/>
      <c r="E78" s="3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38"/>
      <c r="U78" s="38"/>
    </row>
    <row r="79" spans="1:21" ht="15" hidden="1" x14ac:dyDescent="0.25">
      <c r="A79" s="73" t="s">
        <v>85</v>
      </c>
      <c r="B79" s="40" t="s">
        <v>71</v>
      </c>
      <c r="C79" s="40" t="s">
        <v>71</v>
      </c>
      <c r="D79" s="38"/>
      <c r="E79" s="38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38"/>
      <c r="U79" s="38"/>
    </row>
    <row r="80" spans="1:21" ht="15" hidden="1" x14ac:dyDescent="0.25">
      <c r="A80" s="73" t="s">
        <v>91</v>
      </c>
      <c r="B80" s="40" t="s">
        <v>71</v>
      </c>
      <c r="C80" s="40" t="s">
        <v>71</v>
      </c>
      <c r="D80" s="38"/>
      <c r="E80" s="38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38"/>
      <c r="U80" s="38"/>
    </row>
    <row r="81" spans="1:21" ht="15" hidden="1" x14ac:dyDescent="0.25">
      <c r="A81" s="73" t="s">
        <v>70</v>
      </c>
      <c r="B81" s="40" t="s">
        <v>71</v>
      </c>
      <c r="C81" s="40" t="s">
        <v>81</v>
      </c>
      <c r="D81" s="38"/>
      <c r="E81" s="38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38"/>
      <c r="U81" s="38"/>
    </row>
    <row r="82" spans="1:21" ht="15" hidden="1" x14ac:dyDescent="0.25">
      <c r="A82" s="73" t="s">
        <v>80</v>
      </c>
      <c r="B82" s="40" t="s">
        <v>71</v>
      </c>
      <c r="C82" s="40" t="s">
        <v>81</v>
      </c>
      <c r="D82" s="38"/>
      <c r="E82" s="38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38"/>
      <c r="U82" s="38"/>
    </row>
    <row r="83" spans="1:21" ht="15" hidden="1" x14ac:dyDescent="0.25">
      <c r="A83" s="73" t="s">
        <v>88</v>
      </c>
      <c r="B83" s="40" t="s">
        <v>71</v>
      </c>
      <c r="C83" s="40" t="s">
        <v>81</v>
      </c>
      <c r="D83" s="38"/>
      <c r="E83" s="3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38"/>
      <c r="U83" s="38"/>
    </row>
    <row r="84" spans="1:21" ht="15" hidden="1" x14ac:dyDescent="0.25">
      <c r="A84" s="73" t="s">
        <v>21</v>
      </c>
      <c r="B84" s="40" t="s">
        <v>71</v>
      </c>
      <c r="C84" s="40" t="s">
        <v>22</v>
      </c>
      <c r="D84" s="38"/>
      <c r="E84" s="3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38"/>
      <c r="U84" s="38"/>
    </row>
    <row r="85" spans="1:21" ht="15" hidden="1" x14ac:dyDescent="0.25">
      <c r="A85" s="73" t="s">
        <v>28</v>
      </c>
      <c r="B85" s="40" t="s">
        <v>71</v>
      </c>
      <c r="C85" s="40" t="s">
        <v>22</v>
      </c>
      <c r="D85" s="38"/>
      <c r="E85" s="38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38"/>
      <c r="U85" s="38"/>
    </row>
    <row r="86" spans="1:21" ht="15" hidden="1" x14ac:dyDescent="0.25">
      <c r="A86" s="73" t="s">
        <v>34</v>
      </c>
      <c r="B86" s="40" t="s">
        <v>71</v>
      </c>
      <c r="C86" s="40" t="s">
        <v>22</v>
      </c>
      <c r="D86" s="38"/>
      <c r="E86" s="38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38"/>
      <c r="U86" s="38"/>
    </row>
    <row r="87" spans="1:21" ht="15" hidden="1" x14ac:dyDescent="0.25">
      <c r="A87" s="73" t="s">
        <v>267</v>
      </c>
      <c r="B87" s="40" t="s">
        <v>71</v>
      </c>
      <c r="C87" s="40" t="s">
        <v>22</v>
      </c>
      <c r="D87" s="38"/>
      <c r="E87" s="38"/>
      <c r="F87" s="26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8"/>
      <c r="U87" s="38"/>
    </row>
    <row r="88" spans="1:21" ht="15" hidden="1" x14ac:dyDescent="0.25">
      <c r="A88" s="73" t="s">
        <v>29</v>
      </c>
      <c r="B88" s="40" t="s">
        <v>71</v>
      </c>
      <c r="C88" s="40" t="s">
        <v>32</v>
      </c>
      <c r="D88" s="38"/>
      <c r="E88" s="38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38"/>
      <c r="U88" s="38"/>
    </row>
    <row r="89" spans="1:21" ht="15" hidden="1" x14ac:dyDescent="0.25">
      <c r="A89" s="73" t="s">
        <v>31</v>
      </c>
      <c r="B89" s="40" t="s">
        <v>71</v>
      </c>
      <c r="C89" s="40" t="s">
        <v>32</v>
      </c>
      <c r="D89" s="38"/>
      <c r="E89" s="38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38"/>
      <c r="U89" s="38"/>
    </row>
    <row r="90" spans="1:21" ht="15" hidden="1" x14ac:dyDescent="0.25">
      <c r="A90" s="73" t="s">
        <v>241</v>
      </c>
      <c r="B90" s="40" t="s">
        <v>71</v>
      </c>
      <c r="C90" s="40" t="s">
        <v>32</v>
      </c>
      <c r="D90" s="30"/>
      <c r="E90" s="30"/>
      <c r="F90" s="26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38"/>
      <c r="U90" s="38"/>
    </row>
    <row r="91" spans="1:21" ht="15" hidden="1" x14ac:dyDescent="0.25">
      <c r="A91" s="73" t="s">
        <v>86</v>
      </c>
      <c r="B91" s="40" t="s">
        <v>71</v>
      </c>
      <c r="C91" s="40" t="s">
        <v>87</v>
      </c>
      <c r="D91" s="38"/>
      <c r="E91" s="38"/>
      <c r="F91" s="26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8"/>
      <c r="U91" s="38"/>
    </row>
    <row r="92" spans="1:21" ht="15" x14ac:dyDescent="0.25">
      <c r="A92" s="73" t="s">
        <v>129</v>
      </c>
      <c r="B92" s="40" t="s">
        <v>118</v>
      </c>
      <c r="C92" s="40" t="s">
        <v>127</v>
      </c>
      <c r="D92" s="38" t="s">
        <v>269</v>
      </c>
      <c r="E92" s="38" t="s">
        <v>127</v>
      </c>
      <c r="F92" s="26">
        <v>7025</v>
      </c>
      <c r="G92" s="26">
        <v>1850</v>
      </c>
      <c r="H92" s="26">
        <v>6060</v>
      </c>
      <c r="I92" s="26">
        <v>893</v>
      </c>
      <c r="J92" s="26">
        <v>1270</v>
      </c>
      <c r="K92" s="26">
        <v>1033</v>
      </c>
      <c r="L92" s="26">
        <v>1722</v>
      </c>
      <c r="M92" s="26">
        <v>890</v>
      </c>
      <c r="N92" s="26">
        <v>1783</v>
      </c>
      <c r="O92" s="26">
        <v>1350</v>
      </c>
      <c r="P92" s="26">
        <v>1450</v>
      </c>
      <c r="Q92" s="26">
        <v>690</v>
      </c>
      <c r="R92" s="26">
        <v>970</v>
      </c>
      <c r="S92" s="26">
        <v>2562</v>
      </c>
      <c r="T92" s="30" t="s">
        <v>273</v>
      </c>
      <c r="U92" s="30" t="s">
        <v>274</v>
      </c>
    </row>
    <row r="93" spans="1:21" ht="15" x14ac:dyDescent="0.25">
      <c r="A93" s="73" t="s">
        <v>272</v>
      </c>
      <c r="B93" s="40" t="s">
        <v>118</v>
      </c>
      <c r="C93" s="40" t="s">
        <v>127</v>
      </c>
      <c r="D93" s="38" t="s">
        <v>102</v>
      </c>
      <c r="E93" s="38" t="s">
        <v>127</v>
      </c>
      <c r="F93" s="26">
        <v>3580</v>
      </c>
      <c r="G93" s="26">
        <v>655</v>
      </c>
      <c r="H93" s="26">
        <v>2631</v>
      </c>
      <c r="I93" s="26">
        <v>350</v>
      </c>
      <c r="J93" s="26">
        <v>557</v>
      </c>
      <c r="K93" s="26">
        <v>357</v>
      </c>
      <c r="L93" s="26">
        <v>568.26</v>
      </c>
      <c r="M93" s="26">
        <v>433</v>
      </c>
      <c r="N93" s="26">
        <v>621</v>
      </c>
      <c r="O93" s="26">
        <v>445.5</v>
      </c>
      <c r="P93" s="26">
        <v>593</v>
      </c>
      <c r="Q93" s="26">
        <v>227.7</v>
      </c>
      <c r="R93" s="26">
        <v>360</v>
      </c>
      <c r="S93" s="26">
        <v>845.46</v>
      </c>
      <c r="T93" s="30" t="s">
        <v>273</v>
      </c>
      <c r="U93" s="30" t="s">
        <v>274</v>
      </c>
    </row>
    <row r="94" spans="1:21" ht="15" x14ac:dyDescent="0.25">
      <c r="A94" s="73" t="s">
        <v>172</v>
      </c>
      <c r="B94" s="40" t="s">
        <v>118</v>
      </c>
      <c r="C94" s="40" t="s">
        <v>127</v>
      </c>
      <c r="D94" s="38" t="s">
        <v>270</v>
      </c>
      <c r="E94" s="38" t="s">
        <v>173</v>
      </c>
      <c r="F94" s="26">
        <v>3775</v>
      </c>
      <c r="G94" s="26">
        <v>290</v>
      </c>
      <c r="H94" s="26">
        <v>2980</v>
      </c>
      <c r="I94" s="26">
        <v>420</v>
      </c>
      <c r="J94" s="26">
        <v>610</v>
      </c>
      <c r="K94" s="26">
        <v>280</v>
      </c>
      <c r="L94" s="26">
        <v>680</v>
      </c>
      <c r="M94" s="26">
        <v>600</v>
      </c>
      <c r="N94" s="26">
        <v>810</v>
      </c>
      <c r="O94" s="26">
        <v>520</v>
      </c>
      <c r="P94" s="26">
        <v>580</v>
      </c>
      <c r="Q94" s="26">
        <v>270</v>
      </c>
      <c r="R94" s="26">
        <v>860</v>
      </c>
      <c r="S94" s="26">
        <v>1500</v>
      </c>
      <c r="T94" s="30" t="s">
        <v>273</v>
      </c>
      <c r="U94" s="30" t="s">
        <v>274</v>
      </c>
    </row>
    <row r="95" spans="1:21" ht="15" x14ac:dyDescent="0.25">
      <c r="A95" s="73" t="s">
        <v>174</v>
      </c>
      <c r="B95" s="40" t="s">
        <v>118</v>
      </c>
      <c r="C95" s="40" t="s">
        <v>127</v>
      </c>
      <c r="D95" s="38" t="s">
        <v>271</v>
      </c>
      <c r="E95" s="38" t="s">
        <v>173</v>
      </c>
      <c r="F95" s="26">
        <v>3440</v>
      </c>
      <c r="G95" s="26">
        <v>310</v>
      </c>
      <c r="H95" s="29">
        <v>3010</v>
      </c>
      <c r="I95" s="26">
        <v>510</v>
      </c>
      <c r="J95" s="26">
        <v>650</v>
      </c>
      <c r="K95" s="26">
        <v>310</v>
      </c>
      <c r="L95" s="26">
        <v>710</v>
      </c>
      <c r="M95" s="26">
        <v>640</v>
      </c>
      <c r="N95" s="26">
        <v>870</v>
      </c>
      <c r="O95" s="26">
        <v>675</v>
      </c>
      <c r="P95" s="26">
        <v>450</v>
      </c>
      <c r="Q95" s="26">
        <v>320</v>
      </c>
      <c r="R95" s="26">
        <v>940</v>
      </c>
      <c r="S95" s="26">
        <v>1500</v>
      </c>
      <c r="T95" s="30" t="s">
        <v>273</v>
      </c>
      <c r="U95" s="30" t="s">
        <v>274</v>
      </c>
    </row>
    <row r="96" spans="1:21" ht="15" hidden="1" x14ac:dyDescent="0.25">
      <c r="A96" s="77" t="s">
        <v>181</v>
      </c>
      <c r="B96" s="78" t="s">
        <v>139</v>
      </c>
      <c r="C96" s="78" t="s">
        <v>169</v>
      </c>
      <c r="D96" s="79"/>
      <c r="E96" s="79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79"/>
      <c r="U96" s="79"/>
    </row>
    <row r="97" spans="1:21" ht="15" hidden="1" x14ac:dyDescent="0.25">
      <c r="A97" s="73" t="s">
        <v>168</v>
      </c>
      <c r="B97" s="40" t="s">
        <v>139</v>
      </c>
      <c r="C97" s="40" t="s">
        <v>169</v>
      </c>
      <c r="D97" s="38"/>
      <c r="E97" s="38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38"/>
      <c r="U97" s="38"/>
    </row>
    <row r="98" spans="1:21" ht="15" hidden="1" x14ac:dyDescent="0.25">
      <c r="A98" s="73" t="s">
        <v>243</v>
      </c>
      <c r="B98" s="40" t="s">
        <v>139</v>
      </c>
      <c r="C98" s="40" t="s">
        <v>169</v>
      </c>
      <c r="D98" s="30"/>
      <c r="E98" s="30"/>
      <c r="F98" s="26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8"/>
      <c r="U98" s="38"/>
    </row>
    <row r="99" spans="1:21" s="84" customFormat="1" ht="15" x14ac:dyDescent="0.25">
      <c r="A99" s="83" t="s">
        <v>117</v>
      </c>
      <c r="B99" s="28" t="s">
        <v>118</v>
      </c>
      <c r="C99" s="28" t="s">
        <v>121</v>
      </c>
      <c r="D99" s="30" t="s">
        <v>275</v>
      </c>
      <c r="E99" s="30" t="s">
        <v>276</v>
      </c>
      <c r="F99" s="26">
        <v>4498</v>
      </c>
      <c r="G99" s="34">
        <v>1658</v>
      </c>
      <c r="H99" s="34">
        <v>3510</v>
      </c>
      <c r="I99" s="34">
        <v>85</v>
      </c>
      <c r="J99" s="34">
        <v>621</v>
      </c>
      <c r="K99" s="34">
        <v>134</v>
      </c>
      <c r="L99" s="34">
        <v>480</v>
      </c>
      <c r="M99" s="34">
        <v>1038</v>
      </c>
      <c r="N99" s="34">
        <v>226</v>
      </c>
      <c r="O99" s="34">
        <v>290</v>
      </c>
      <c r="P99" s="34">
        <v>1647</v>
      </c>
      <c r="Q99" s="34">
        <v>61</v>
      </c>
      <c r="R99" s="34">
        <v>693</v>
      </c>
      <c r="S99" s="34">
        <v>2382</v>
      </c>
      <c r="T99" s="30" t="s">
        <v>273</v>
      </c>
      <c r="U99" s="30" t="s">
        <v>274</v>
      </c>
    </row>
    <row r="100" spans="1:21" s="84" customFormat="1" ht="15" x14ac:dyDescent="0.25">
      <c r="A100" s="83" t="s">
        <v>120</v>
      </c>
      <c r="B100" s="28" t="s">
        <v>118</v>
      </c>
      <c r="C100" s="28" t="s">
        <v>121</v>
      </c>
      <c r="D100" s="30" t="s">
        <v>277</v>
      </c>
      <c r="E100" s="30" t="s">
        <v>121</v>
      </c>
      <c r="F100" s="26">
        <v>6721</v>
      </c>
      <c r="G100" s="34">
        <v>2210</v>
      </c>
      <c r="H100" s="34">
        <v>4526</v>
      </c>
      <c r="I100" s="34">
        <v>250</v>
      </c>
      <c r="J100" s="34">
        <v>1038</v>
      </c>
      <c r="K100" s="34">
        <v>357</v>
      </c>
      <c r="L100" s="34">
        <v>911</v>
      </c>
      <c r="M100" s="34">
        <v>1350</v>
      </c>
      <c r="N100" s="34">
        <v>748</v>
      </c>
      <c r="O100" s="34">
        <v>1042</v>
      </c>
      <c r="P100" s="34">
        <v>2021</v>
      </c>
      <c r="Q100" s="34">
        <v>205</v>
      </c>
      <c r="R100" s="34">
        <v>1025</v>
      </c>
      <c r="S100" s="34">
        <v>3589</v>
      </c>
      <c r="T100" s="30" t="s">
        <v>273</v>
      </c>
      <c r="U100" s="30" t="s">
        <v>274</v>
      </c>
    </row>
    <row r="101" spans="1:21" s="84" customFormat="1" ht="15" x14ac:dyDescent="0.25">
      <c r="A101" s="83" t="s">
        <v>125</v>
      </c>
      <c r="B101" s="28" t="s">
        <v>118</v>
      </c>
      <c r="C101" s="28" t="s">
        <v>121</v>
      </c>
      <c r="D101" s="30" t="s">
        <v>278</v>
      </c>
      <c r="E101" s="30" t="s">
        <v>279</v>
      </c>
      <c r="F101" s="26">
        <v>3710</v>
      </c>
      <c r="G101" s="34">
        <v>720</v>
      </c>
      <c r="H101" s="34">
        <v>2130</v>
      </c>
      <c r="I101" s="34">
        <v>274</v>
      </c>
      <c r="J101" s="34">
        <v>750</v>
      </c>
      <c r="K101" s="34">
        <v>260</v>
      </c>
      <c r="L101" s="34">
        <v>610</v>
      </c>
      <c r="M101" s="34">
        <v>860</v>
      </c>
      <c r="N101" s="34">
        <v>405</v>
      </c>
      <c r="O101" s="34">
        <v>233</v>
      </c>
      <c r="P101" s="34">
        <v>1150</v>
      </c>
      <c r="Q101" s="34">
        <v>56</v>
      </c>
      <c r="R101" s="34">
        <v>452</v>
      </c>
      <c r="S101" s="34">
        <v>1210</v>
      </c>
      <c r="T101" s="30" t="s">
        <v>273</v>
      </c>
      <c r="U101" s="30" t="s">
        <v>274</v>
      </c>
    </row>
    <row r="102" spans="1:21" ht="15" x14ac:dyDescent="0.25">
      <c r="A102" s="73" t="s">
        <v>134</v>
      </c>
      <c r="B102" s="40" t="s">
        <v>118</v>
      </c>
      <c r="C102" s="40" t="s">
        <v>137</v>
      </c>
      <c r="D102" s="30" t="s">
        <v>281</v>
      </c>
      <c r="E102" s="30" t="s">
        <v>133</v>
      </c>
      <c r="F102" s="26">
        <v>3880</v>
      </c>
      <c r="G102" s="34">
        <v>889</v>
      </c>
      <c r="H102" s="34">
        <v>3080</v>
      </c>
      <c r="I102" s="34">
        <v>435</v>
      </c>
      <c r="J102" s="34">
        <v>732</v>
      </c>
      <c r="K102" s="34">
        <v>589</v>
      </c>
      <c r="L102" s="34">
        <v>1304</v>
      </c>
      <c r="M102" s="34">
        <v>1656</v>
      </c>
      <c r="N102" s="34">
        <v>1216</v>
      </c>
      <c r="O102" s="34">
        <v>683</v>
      </c>
      <c r="P102" s="34">
        <v>1997</v>
      </c>
      <c r="Q102" s="34">
        <v>413</v>
      </c>
      <c r="R102" s="34">
        <v>1628</v>
      </c>
      <c r="S102" s="34">
        <v>900</v>
      </c>
      <c r="T102" s="38" t="s">
        <v>273</v>
      </c>
      <c r="U102" s="38" t="s">
        <v>274</v>
      </c>
    </row>
    <row r="103" spans="1:21" ht="15" x14ac:dyDescent="0.25">
      <c r="A103" s="73" t="s">
        <v>268</v>
      </c>
      <c r="B103" s="40" t="s">
        <v>118</v>
      </c>
      <c r="C103" s="40" t="s">
        <v>137</v>
      </c>
      <c r="D103" s="30" t="s">
        <v>280</v>
      </c>
      <c r="E103" s="30" t="s">
        <v>133</v>
      </c>
      <c r="F103" s="26">
        <v>4153</v>
      </c>
      <c r="G103" s="34">
        <v>727</v>
      </c>
      <c r="H103" s="34">
        <v>2520</v>
      </c>
      <c r="I103" s="34">
        <v>356</v>
      </c>
      <c r="J103" s="34">
        <v>599</v>
      </c>
      <c r="K103" s="34">
        <v>482</v>
      </c>
      <c r="L103" s="34">
        <v>1067</v>
      </c>
      <c r="M103" s="34">
        <v>1355</v>
      </c>
      <c r="N103" s="34">
        <v>995</v>
      </c>
      <c r="O103" s="34">
        <v>558</v>
      </c>
      <c r="P103" s="34">
        <v>1634</v>
      </c>
      <c r="Q103" s="34">
        <v>338</v>
      </c>
      <c r="R103" s="34">
        <v>1332</v>
      </c>
      <c r="S103" s="34">
        <v>1030</v>
      </c>
      <c r="T103" s="38" t="s">
        <v>273</v>
      </c>
      <c r="U103" s="38" t="s">
        <v>274</v>
      </c>
    </row>
    <row r="104" spans="1:21" ht="15" x14ac:dyDescent="0.25">
      <c r="A104" s="73" t="s">
        <v>138</v>
      </c>
      <c r="B104" s="40" t="s">
        <v>118</v>
      </c>
      <c r="C104" s="40" t="s">
        <v>137</v>
      </c>
      <c r="D104" s="30" t="s">
        <v>282</v>
      </c>
      <c r="E104" s="30" t="s">
        <v>137</v>
      </c>
      <c r="F104" s="26">
        <v>4871</v>
      </c>
      <c r="G104" s="34">
        <v>1138</v>
      </c>
      <c r="H104" s="34">
        <v>4543</v>
      </c>
      <c r="I104" s="34">
        <v>447</v>
      </c>
      <c r="J104" s="34">
        <v>937</v>
      </c>
      <c r="K104" s="34">
        <v>573</v>
      </c>
      <c r="L104" s="34">
        <v>1083</v>
      </c>
      <c r="M104" s="34">
        <v>2120</v>
      </c>
      <c r="N104" s="34">
        <v>867</v>
      </c>
      <c r="O104" s="34">
        <v>1400</v>
      </c>
      <c r="P104" s="34">
        <v>2556</v>
      </c>
      <c r="Q104" s="34">
        <v>721</v>
      </c>
      <c r="R104" s="34">
        <v>2084</v>
      </c>
      <c r="S104" s="34">
        <v>1250</v>
      </c>
      <c r="T104" s="38" t="s">
        <v>273</v>
      </c>
      <c r="U104" s="38" t="s">
        <v>274</v>
      </c>
    </row>
    <row r="105" spans="1:21" ht="15" x14ac:dyDescent="0.25">
      <c r="A105" s="73" t="s">
        <v>256</v>
      </c>
      <c r="B105" s="40" t="s">
        <v>118</v>
      </c>
      <c r="C105" s="40" t="s">
        <v>137</v>
      </c>
      <c r="D105" s="30" t="s">
        <v>283</v>
      </c>
      <c r="E105" s="30" t="s">
        <v>137</v>
      </c>
      <c r="F105" s="26">
        <v>2653</v>
      </c>
      <c r="G105" s="34">
        <v>604</v>
      </c>
      <c r="H105" s="34">
        <v>2482</v>
      </c>
      <c r="I105" s="34">
        <v>237</v>
      </c>
      <c r="J105" s="34">
        <v>498</v>
      </c>
      <c r="K105" s="34">
        <v>305</v>
      </c>
      <c r="L105" s="34">
        <v>575</v>
      </c>
      <c r="M105" s="34">
        <v>1126</v>
      </c>
      <c r="N105" s="34">
        <v>461</v>
      </c>
      <c r="O105" s="34">
        <v>744</v>
      </c>
      <c r="P105" s="34">
        <v>1358</v>
      </c>
      <c r="Q105" s="34">
        <v>383</v>
      </c>
      <c r="R105" s="34">
        <v>1107</v>
      </c>
      <c r="S105" s="34">
        <v>850</v>
      </c>
      <c r="T105" s="38" t="s">
        <v>273</v>
      </c>
      <c r="U105" s="38" t="s">
        <v>274</v>
      </c>
    </row>
    <row r="106" spans="1:21" ht="15" x14ac:dyDescent="0.25">
      <c r="A106" s="73" t="s">
        <v>122</v>
      </c>
      <c r="B106" s="40" t="s">
        <v>118</v>
      </c>
      <c r="C106" s="40" t="s">
        <v>118</v>
      </c>
      <c r="D106" s="30" t="s">
        <v>284</v>
      </c>
      <c r="E106" s="30" t="s">
        <v>118</v>
      </c>
      <c r="F106" s="26">
        <v>6993</v>
      </c>
      <c r="G106" s="34">
        <v>876</v>
      </c>
      <c r="H106" s="34">
        <v>4941</v>
      </c>
      <c r="I106" s="34">
        <v>534</v>
      </c>
      <c r="J106" s="34">
        <v>1247</v>
      </c>
      <c r="K106" s="34">
        <v>342</v>
      </c>
      <c r="L106" s="34">
        <v>1231</v>
      </c>
      <c r="M106" s="34">
        <v>2036</v>
      </c>
      <c r="N106" s="34">
        <v>865</v>
      </c>
      <c r="O106" s="34">
        <v>689</v>
      </c>
      <c r="P106" s="34">
        <v>874</v>
      </c>
      <c r="Q106" s="34">
        <v>468</v>
      </c>
      <c r="R106" s="34">
        <v>687</v>
      </c>
      <c r="S106" s="34">
        <v>1058</v>
      </c>
      <c r="T106" s="38" t="s">
        <v>273</v>
      </c>
      <c r="U106" s="38" t="s">
        <v>274</v>
      </c>
    </row>
    <row r="107" spans="1:21" ht="15" x14ac:dyDescent="0.25">
      <c r="A107" s="73" t="s">
        <v>242</v>
      </c>
      <c r="B107" s="40" t="s">
        <v>118</v>
      </c>
      <c r="C107" s="40" t="s">
        <v>118</v>
      </c>
      <c r="D107" s="30" t="s">
        <v>285</v>
      </c>
      <c r="E107" s="30" t="s">
        <v>124</v>
      </c>
      <c r="F107" s="26">
        <v>6639</v>
      </c>
      <c r="G107" s="34">
        <v>987</v>
      </c>
      <c r="H107" s="34">
        <v>4516</v>
      </c>
      <c r="I107" s="34">
        <v>310</v>
      </c>
      <c r="J107" s="34">
        <v>690</v>
      </c>
      <c r="K107" s="34">
        <v>489</v>
      </c>
      <c r="L107" s="34">
        <v>781</v>
      </c>
      <c r="M107" s="34">
        <v>786</v>
      </c>
      <c r="N107" s="34">
        <v>680</v>
      </c>
      <c r="O107" s="34">
        <v>738</v>
      </c>
      <c r="P107" s="34">
        <v>679</v>
      </c>
      <c r="Q107" s="34">
        <v>356</v>
      </c>
      <c r="R107" s="34">
        <v>589</v>
      </c>
      <c r="S107" s="34">
        <v>1128</v>
      </c>
      <c r="T107" s="38" t="s">
        <v>273</v>
      </c>
      <c r="U107" s="38" t="s">
        <v>274</v>
      </c>
    </row>
    <row r="108" spans="1:21" ht="15" hidden="1" x14ac:dyDescent="0.25">
      <c r="A108" s="77" t="s">
        <v>166</v>
      </c>
      <c r="B108" s="78" t="s">
        <v>139</v>
      </c>
      <c r="C108" s="78" t="s">
        <v>139</v>
      </c>
      <c r="D108" s="81"/>
      <c r="E108" s="81"/>
      <c r="F108" s="80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79"/>
      <c r="U108" s="79"/>
    </row>
    <row r="109" spans="1:21" ht="15" hidden="1" x14ac:dyDescent="0.25">
      <c r="A109" s="73" t="s">
        <v>182</v>
      </c>
      <c r="B109" s="40" t="s">
        <v>139</v>
      </c>
      <c r="C109" s="40" t="s">
        <v>139</v>
      </c>
      <c r="D109" s="30"/>
      <c r="E109" s="30"/>
      <c r="F109" s="26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8"/>
      <c r="U109" s="38"/>
    </row>
    <row r="110" spans="1:21" ht="15" hidden="1" x14ac:dyDescent="0.25">
      <c r="A110" s="73" t="s">
        <v>244</v>
      </c>
      <c r="B110" s="40" t="s">
        <v>139</v>
      </c>
      <c r="C110" s="40" t="s">
        <v>139</v>
      </c>
      <c r="D110" s="30"/>
      <c r="E110" s="30"/>
      <c r="F110" s="26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8"/>
      <c r="U110" s="38"/>
    </row>
    <row r="111" spans="1:21" ht="15" hidden="1" x14ac:dyDescent="0.25">
      <c r="A111" s="73" t="s">
        <v>257</v>
      </c>
      <c r="B111" s="40" t="s">
        <v>139</v>
      </c>
      <c r="C111" s="40" t="s">
        <v>139</v>
      </c>
      <c r="D111" s="38"/>
      <c r="E111" s="38"/>
      <c r="F111" s="26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29"/>
      <c r="T111" s="38"/>
      <c r="U111" s="38"/>
    </row>
    <row r="112" spans="1:21" ht="15" hidden="1" x14ac:dyDescent="0.25">
      <c r="A112" s="73" t="s">
        <v>177</v>
      </c>
      <c r="B112" s="40" t="s">
        <v>139</v>
      </c>
      <c r="C112" s="40" t="s">
        <v>178</v>
      </c>
      <c r="D112" s="38"/>
      <c r="E112" s="38"/>
      <c r="F112" s="26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38"/>
      <c r="U112" s="38"/>
    </row>
    <row r="113" spans="1:21" ht="15" hidden="1" x14ac:dyDescent="0.25">
      <c r="A113" s="73" t="s">
        <v>179</v>
      </c>
      <c r="B113" s="40" t="s">
        <v>139</v>
      </c>
      <c r="C113" s="40" t="s">
        <v>178</v>
      </c>
      <c r="D113" s="38"/>
      <c r="E113" s="38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38"/>
      <c r="U113" s="38"/>
    </row>
    <row r="114" spans="1:21" ht="15" x14ac:dyDescent="0.25">
      <c r="A114" s="73"/>
      <c r="B114" s="40"/>
      <c r="C114" s="40"/>
      <c r="D114" s="38"/>
      <c r="E114" s="38"/>
      <c r="F114" s="26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38"/>
      <c r="U114" s="38"/>
    </row>
    <row r="115" spans="1:21" ht="15" x14ac:dyDescent="0.25">
      <c r="A115" s="73"/>
      <c r="B115" s="40"/>
      <c r="C115" s="40"/>
      <c r="D115" s="38"/>
      <c r="E115" s="38"/>
      <c r="F115" s="26"/>
      <c r="G115" s="51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53"/>
      <c r="T115" s="38"/>
      <c r="U115" s="38"/>
    </row>
    <row r="116" spans="1:21" ht="15" x14ac:dyDescent="0.25">
      <c r="A116" s="73"/>
      <c r="B116" s="40"/>
      <c r="C116" s="40"/>
      <c r="D116" s="38"/>
      <c r="E116" s="38"/>
      <c r="F116" s="26"/>
      <c r="G116" s="26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38"/>
      <c r="U116" s="38"/>
    </row>
    <row r="117" spans="1:21" ht="15" x14ac:dyDescent="0.25">
      <c r="A117" s="77"/>
      <c r="B117" s="78"/>
      <c r="C117" s="78"/>
      <c r="D117" s="79"/>
      <c r="E117" s="79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79"/>
      <c r="U117" s="79"/>
    </row>
    <row r="118" spans="1:21" ht="15" x14ac:dyDescent="0.25">
      <c r="A118" s="73"/>
      <c r="B118" s="40"/>
      <c r="C118" s="40"/>
      <c r="D118" s="38"/>
      <c r="E118" s="38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38"/>
      <c r="U118" s="38"/>
    </row>
    <row r="119" spans="1:21" x14ac:dyDescent="0.25"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55"/>
      <c r="Q119" s="42"/>
      <c r="R119" s="55"/>
      <c r="S119" s="42"/>
    </row>
    <row r="120" spans="1:21" x14ac:dyDescent="0.25"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55"/>
      <c r="Q120" s="42"/>
      <c r="R120" s="55"/>
      <c r="S120" s="42"/>
    </row>
    <row r="121" spans="1:21" x14ac:dyDescent="0.25"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</row>
    <row r="122" spans="1:21" x14ac:dyDescent="0.25"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</row>
    <row r="123" spans="1:21" x14ac:dyDescent="0.25"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</row>
    <row r="124" spans="1:21" x14ac:dyDescent="0.25">
      <c r="G124" s="42"/>
      <c r="H124" s="42"/>
      <c r="I124" s="42"/>
      <c r="J124" s="42"/>
      <c r="K124" s="42"/>
      <c r="L124" s="42"/>
      <c r="M124" s="42"/>
      <c r="N124" s="42"/>
      <c r="P124" s="42"/>
      <c r="Q124" s="42"/>
      <c r="R124" s="42"/>
      <c r="S124" s="42"/>
    </row>
    <row r="125" spans="1:21" x14ac:dyDescent="0.25">
      <c r="N125" s="42"/>
      <c r="Q125" s="42"/>
    </row>
    <row r="126" spans="1:21" x14ac:dyDescent="0.25">
      <c r="Q126" s="42"/>
    </row>
    <row r="127" spans="1:21" x14ac:dyDescent="0.25">
      <c r="Q127" s="42"/>
    </row>
    <row r="128" spans="1:21" x14ac:dyDescent="0.25">
      <c r="Q128" s="42"/>
      <c r="S128" s="42"/>
    </row>
    <row r="129" spans="17:19" x14ac:dyDescent="0.25">
      <c r="Q129" s="42"/>
      <c r="S129" s="42"/>
    </row>
    <row r="130" spans="17:19" x14ac:dyDescent="0.25">
      <c r="Q130" s="42"/>
    </row>
  </sheetData>
  <autoFilter ref="A2:U113">
    <filterColumn colId="1">
      <filters>
        <filter val="Rajshahi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B9" sqref="B9"/>
    </sheetView>
  </sheetViews>
  <sheetFormatPr defaultColWidth="14.7109375" defaultRowHeight="15" x14ac:dyDescent="0.25"/>
  <cols>
    <col min="1" max="1" width="17" customWidth="1"/>
    <col min="2" max="2" width="13.5703125" bestFit="1" customWidth="1"/>
    <col min="3" max="3" width="12" bestFit="1" customWidth="1"/>
    <col min="4" max="4" width="12" customWidth="1"/>
    <col min="5" max="5" width="12" bestFit="1" customWidth="1"/>
    <col min="6" max="6" width="13.5703125" bestFit="1" customWidth="1"/>
    <col min="7" max="13" width="12" bestFit="1" customWidth="1"/>
    <col min="14" max="14" width="11" bestFit="1" customWidth="1"/>
    <col min="15" max="15" width="12" bestFit="1" customWidth="1"/>
    <col min="16" max="16" width="13.5703125" bestFit="1" customWidth="1"/>
  </cols>
  <sheetData>
    <row r="1" spans="1:16" ht="21.75" thickBot="1" x14ac:dyDescent="0.3">
      <c r="A1" s="90" t="s">
        <v>250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258</v>
      </c>
      <c r="M4" s="4" t="s">
        <v>259</v>
      </c>
      <c r="N4" s="4" t="s">
        <v>260</v>
      </c>
      <c r="O4" s="4" t="s">
        <v>15</v>
      </c>
      <c r="P4" s="5" t="s">
        <v>142</v>
      </c>
    </row>
    <row r="5" spans="1:16" x14ac:dyDescent="0.25">
      <c r="A5" s="6" t="s">
        <v>245</v>
      </c>
      <c r="B5" s="7">
        <f>SUMIF('Value Sales'!$B:$B,'Value Share'!$A5,'Value Sales'!F:F)</f>
        <v>0</v>
      </c>
      <c r="C5" s="7">
        <f>SUMIF('Value Sales'!$B:$B,'Value Share'!$A5,'Value Sales'!G:G)</f>
        <v>0</v>
      </c>
      <c r="D5" s="7">
        <f>SUMIF('Value Sales'!$B:$B,'Value Share'!$A5,'Value Sales'!H:H)</f>
        <v>0</v>
      </c>
      <c r="E5" s="7">
        <f>SUMIF('Value Sales'!$B:$B,'Value Share'!$A5,'Value Sales'!I:I)</f>
        <v>0</v>
      </c>
      <c r="F5" s="7">
        <f>SUMIF('Value Sales'!$B:$B,'Value Share'!$A5,'Value Sales'!J:J)</f>
        <v>0</v>
      </c>
      <c r="G5" s="7">
        <f>SUMIF('Value Sales'!$B:$B,'Value Share'!$A5,'Value Sales'!K:K)</f>
        <v>0</v>
      </c>
      <c r="H5" s="7">
        <f>SUMIF('Value Sales'!$B:$B,'Value Share'!$A5,'Value Sales'!L:L)</f>
        <v>0</v>
      </c>
      <c r="I5" s="7">
        <f>SUMIF('Value Sales'!$B:$B,'Value Share'!$A5,'Value Sales'!M:M)</f>
        <v>0</v>
      </c>
      <c r="J5" s="7">
        <f>SUMIF('Value Sales'!$B:$B,'Value Share'!$A5,'Value Sales'!N:N)</f>
        <v>0</v>
      </c>
      <c r="K5" s="7">
        <f>SUMIF('Value Sales'!$B:$B,'Value Share'!$A5,'Value Sales'!O:O)</f>
        <v>0</v>
      </c>
      <c r="L5" s="7">
        <f>SUMIF('Value Sales'!$B:$B,'Value Share'!$A5,'Value Sales'!P:P)</f>
        <v>0</v>
      </c>
      <c r="M5" s="7">
        <f>SUMIF('Value Sales'!$B:$B,'Value Share'!$A5,'Value Sales'!Q:Q)</f>
        <v>0</v>
      </c>
      <c r="N5" s="7">
        <f>SUMIF('Value Sales'!$B:$B,'Value Share'!$A5,'Value Sales'!R:R)</f>
        <v>0</v>
      </c>
      <c r="O5" s="7">
        <f>SUMIF('Value Sales'!$B:$B,'Value Share'!$A5,'Value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SUMIF('Value Sales'!$B:$B,'Value Share'!$A6,'Value Sales'!F:F)</f>
        <v>0</v>
      </c>
      <c r="C6" s="7">
        <f>SUMIF('Value Sales'!$B:$B,'Value Share'!$A6,'Value Sales'!G:G)</f>
        <v>0</v>
      </c>
      <c r="D6" s="7">
        <f>SUMIF('Value Sales'!$B:$B,'Value Share'!$A6,'Value Sales'!H:H)</f>
        <v>0</v>
      </c>
      <c r="E6" s="7">
        <f>SUMIF('Value Sales'!$B:$B,'Value Share'!$A6,'Value Sales'!I:I)</f>
        <v>0</v>
      </c>
      <c r="F6" s="7">
        <f>SUMIF('Value Sales'!$B:$B,'Value Share'!$A6,'Value Sales'!J:J)</f>
        <v>0</v>
      </c>
      <c r="G6" s="7">
        <f>SUMIF('Value Sales'!$B:$B,'Value Share'!$A6,'Value Sales'!K:K)</f>
        <v>0</v>
      </c>
      <c r="H6" s="7">
        <f>SUMIF('Value Sales'!$B:$B,'Value Share'!$A6,'Value Sales'!L:L)</f>
        <v>0</v>
      </c>
      <c r="I6" s="7">
        <f>SUMIF('Value Sales'!$B:$B,'Value Share'!$A6,'Value Sales'!M:M)</f>
        <v>0</v>
      </c>
      <c r="J6" s="7">
        <f>SUMIF('Value Sales'!$B:$B,'Value Share'!$A6,'Value Sales'!N:N)</f>
        <v>0</v>
      </c>
      <c r="K6" s="7">
        <f>SUMIF('Value Sales'!$B:$B,'Value Share'!$A6,'Value Sales'!O:O)</f>
        <v>0</v>
      </c>
      <c r="L6" s="7">
        <f>SUMIF('Value Sales'!$B:$B,'Value Share'!$A6,'Value Sales'!P:P)</f>
        <v>0</v>
      </c>
      <c r="M6" s="7">
        <f>SUMIF('Value Sales'!$B:$B,'Value Share'!$A6,'Value Sales'!Q:Q)</f>
        <v>0</v>
      </c>
      <c r="N6" s="7">
        <f>SUMIF('Value Sales'!$B:$B,'Value Share'!$A6,'Value Sales'!R:R)</f>
        <v>0</v>
      </c>
      <c r="O6" s="7">
        <f>SUMIF('Value Sales'!$B:$B,'Value Share'!$A6,'Value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SUMIF('Value Sales'!$B:$B,'Value Share'!$A7,'Value Sales'!F:F)</f>
        <v>0</v>
      </c>
      <c r="C7" s="7">
        <f>SUMIF('Value Sales'!$B:$B,'Value Share'!$A7,'Value Sales'!G:G)</f>
        <v>0</v>
      </c>
      <c r="D7" s="7">
        <f>SUMIF('Value Sales'!$B:$B,'Value Share'!$A7,'Value Sales'!H:H)</f>
        <v>0</v>
      </c>
      <c r="E7" s="7">
        <f>SUMIF('Value Sales'!$B:$B,'Value Share'!$A7,'Value Sales'!I:I)</f>
        <v>0</v>
      </c>
      <c r="F7" s="7">
        <f>SUMIF('Value Sales'!$B:$B,'Value Share'!$A7,'Value Sales'!J:J)</f>
        <v>0</v>
      </c>
      <c r="G7" s="7">
        <f>SUMIF('Value Sales'!$B:$B,'Value Share'!$A7,'Value Sales'!K:K)</f>
        <v>0</v>
      </c>
      <c r="H7" s="7">
        <f>SUMIF('Value Sales'!$B:$B,'Value Share'!$A7,'Value Sales'!L:L)</f>
        <v>0</v>
      </c>
      <c r="I7" s="7">
        <f>SUMIF('Value Sales'!$B:$B,'Value Share'!$A7,'Value Sales'!M:M)</f>
        <v>0</v>
      </c>
      <c r="J7" s="7">
        <f>SUMIF('Value Sales'!$B:$B,'Value Share'!$A7,'Value Sales'!N:N)</f>
        <v>0</v>
      </c>
      <c r="K7" s="7">
        <f>SUMIF('Value Sales'!$B:$B,'Value Share'!$A7,'Value Sales'!O:O)</f>
        <v>0</v>
      </c>
      <c r="L7" s="7">
        <f>SUMIF('Value Sales'!$B:$B,'Value Share'!$A7,'Value Sales'!P:P)</f>
        <v>0</v>
      </c>
      <c r="M7" s="7">
        <f>SUMIF('Value Sales'!$B:$B,'Value Share'!$A7,'Value Sales'!Q:Q)</f>
        <v>0</v>
      </c>
      <c r="N7" s="7">
        <f>SUMIF('Value Sales'!$B:$B,'Value Share'!$A7,'Value Sales'!R:R)</f>
        <v>0</v>
      </c>
      <c r="O7" s="7">
        <f>SUMIF('Value Sales'!$B:$B,'Value Share'!$A7,'Value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SUMIF('Value Sales'!$B:$B,'Value Share'!$A8,'Value Sales'!F:F)</f>
        <v>0</v>
      </c>
      <c r="C8" s="7">
        <f>SUMIF('Value Sales'!$B:$B,'Value Share'!$A8,'Value Sales'!G:G)</f>
        <v>0</v>
      </c>
      <c r="D8" s="7">
        <f>SUMIF('Value Sales'!$B:$B,'Value Share'!$A8,'Value Sales'!H:H)</f>
        <v>0</v>
      </c>
      <c r="E8" s="7">
        <f>SUMIF('Value Sales'!$B:$B,'Value Share'!$A8,'Value Sales'!I:I)</f>
        <v>0</v>
      </c>
      <c r="F8" s="7">
        <f>SUMIF('Value Sales'!$B:$B,'Value Share'!$A8,'Value Sales'!J:J)</f>
        <v>0</v>
      </c>
      <c r="G8" s="7">
        <f>SUMIF('Value Sales'!$B:$B,'Value Share'!$A8,'Value Sales'!K:K)</f>
        <v>0</v>
      </c>
      <c r="H8" s="7">
        <f>SUMIF('Value Sales'!$B:$B,'Value Share'!$A8,'Value Sales'!L:L)</f>
        <v>0</v>
      </c>
      <c r="I8" s="7">
        <f>SUMIF('Value Sales'!$B:$B,'Value Share'!$A8,'Value Sales'!M:M)</f>
        <v>0</v>
      </c>
      <c r="J8" s="7">
        <f>SUMIF('Value Sales'!$B:$B,'Value Share'!$A8,'Value Sales'!N:N)</f>
        <v>0</v>
      </c>
      <c r="K8" s="7">
        <f>SUMIF('Value Sales'!$B:$B,'Value Share'!$A8,'Value Sales'!O:O)</f>
        <v>0</v>
      </c>
      <c r="L8" s="7">
        <f>SUMIF('Value Sales'!$B:$B,'Value Share'!$A8,'Value Sales'!P:P)</f>
        <v>0</v>
      </c>
      <c r="M8" s="7">
        <f>SUMIF('Value Sales'!$B:$B,'Value Share'!$A8,'Value Sales'!Q:Q)</f>
        <v>0</v>
      </c>
      <c r="N8" s="7">
        <f>SUMIF('Value Sales'!$B:$B,'Value Share'!$A8,'Value Sales'!R:R)</f>
        <v>0</v>
      </c>
      <c r="O8" s="7">
        <f>SUMIF('Value Sales'!$B:$B,'Value Share'!$A8,'Value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SUMIF('Value Sales'!$B:$B,'Value Share'!$A9,'Value Sales'!F:F)</f>
        <v>114215320</v>
      </c>
      <c r="C9" s="7">
        <f>SUMIF('Value Sales'!$B:$B,'Value Share'!$A9,'Value Sales'!G:G)</f>
        <v>17693365.601796031</v>
      </c>
      <c r="D9" s="7">
        <f>SUMIF('Value Sales'!$B:$B,'Value Share'!$A9,'Value Sales'!H:H)</f>
        <v>82503344.974607021</v>
      </c>
      <c r="E9" s="7">
        <f>SUMIF('Value Sales'!$B:$B,'Value Share'!$A9,'Value Sales'!I:I)</f>
        <v>52508269.267670222</v>
      </c>
      <c r="F9" s="7">
        <f>SUMIF('Value Sales'!$B:$B,'Value Share'!$A9,'Value Sales'!J:J)</f>
        <v>116935458.09999999</v>
      </c>
      <c r="G9" s="7">
        <f>SUMIF('Value Sales'!$B:$B,'Value Share'!$A9,'Value Sales'!K:K)</f>
        <v>70537208</v>
      </c>
      <c r="H9" s="7">
        <f>SUMIF('Value Sales'!$B:$B,'Value Share'!$A9,'Value Sales'!L:L)</f>
        <v>143574705</v>
      </c>
      <c r="I9" s="7">
        <f>SUMIF('Value Sales'!$B:$B,'Value Share'!$A9,'Value Sales'!M:M)</f>
        <v>38091217</v>
      </c>
      <c r="J9" s="7">
        <f>SUMIF('Value Sales'!$B:$B,'Value Share'!$A9,'Value Sales'!N:N)</f>
        <v>126658714.7</v>
      </c>
      <c r="K9" s="7">
        <f>SUMIF('Value Sales'!$B:$B,'Value Share'!$A9,'Value Sales'!O:O)</f>
        <v>118684700</v>
      </c>
      <c r="L9" s="7">
        <f>SUMIF('Value Sales'!$B:$B,'Value Share'!$A9,'Value Sales'!P:P)</f>
        <v>21668960</v>
      </c>
      <c r="M9" s="7">
        <f>SUMIF('Value Sales'!$B:$B,'Value Share'!$A9,'Value Sales'!Q:Q)</f>
        <v>47915353.038069457</v>
      </c>
      <c r="N9" s="7">
        <f>SUMIF('Value Sales'!$B:$B,'Value Share'!$A9,'Value Sales'!R:R)</f>
        <v>12938177.5</v>
      </c>
      <c r="O9" s="7">
        <f>SUMIF('Value Sales'!$B:$B,'Value Share'!$A9,'Value Sales'!S:S)</f>
        <v>23575782.100000001</v>
      </c>
      <c r="P9" s="8">
        <f t="shared" si="0"/>
        <v>987500575.28214276</v>
      </c>
    </row>
    <row r="10" spans="1:16" ht="15.75" thickBot="1" x14ac:dyDescent="0.3">
      <c r="A10" s="9" t="s">
        <v>144</v>
      </c>
      <c r="B10" s="10">
        <f t="shared" ref="B10:P10" si="1">SUM(B5:B9)</f>
        <v>114215320</v>
      </c>
      <c r="C10" s="10">
        <f t="shared" si="1"/>
        <v>17693365.601796031</v>
      </c>
      <c r="D10" s="10">
        <f t="shared" si="1"/>
        <v>82503344.974607021</v>
      </c>
      <c r="E10" s="10">
        <f t="shared" si="1"/>
        <v>52508269.267670222</v>
      </c>
      <c r="F10" s="10">
        <f t="shared" si="1"/>
        <v>116935458.09999999</v>
      </c>
      <c r="G10" s="10">
        <f t="shared" si="1"/>
        <v>70537208</v>
      </c>
      <c r="H10" s="10">
        <f t="shared" si="1"/>
        <v>143574705</v>
      </c>
      <c r="I10" s="10">
        <f t="shared" si="1"/>
        <v>38091217</v>
      </c>
      <c r="J10" s="10">
        <f t="shared" si="1"/>
        <v>126658714.7</v>
      </c>
      <c r="K10" s="10">
        <f t="shared" si="1"/>
        <v>118684700</v>
      </c>
      <c r="L10" s="10">
        <f t="shared" si="1"/>
        <v>21668960</v>
      </c>
      <c r="M10" s="10">
        <f t="shared" si="1"/>
        <v>47915353.038069457</v>
      </c>
      <c r="N10" s="10">
        <f t="shared" si="1"/>
        <v>12938177.5</v>
      </c>
      <c r="O10" s="10">
        <f t="shared" si="1"/>
        <v>23575782.100000001</v>
      </c>
      <c r="P10" s="11">
        <f t="shared" si="1"/>
        <v>987500575.28214276</v>
      </c>
    </row>
    <row r="11" spans="1:16" ht="15.75" thickBot="1" x14ac:dyDescent="0.3">
      <c r="A11" s="1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ht="19.5" thickBot="1" x14ac:dyDescent="0.3">
      <c r="A12" s="93" t="s">
        <v>251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5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258</v>
      </c>
      <c r="M13" s="4" t="s">
        <v>259</v>
      </c>
      <c r="N13" s="4" t="s">
        <v>260</v>
      </c>
      <c r="O13" s="4" t="s">
        <v>15</v>
      </c>
      <c r="P13" s="5" t="s">
        <v>142</v>
      </c>
    </row>
    <row r="14" spans="1:16" x14ac:dyDescent="0.25">
      <c r="A14" s="6" t="s">
        <v>245</v>
      </c>
      <c r="B14" s="18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8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8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8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18">
        <f t="shared" ref="B18:P18" si="10">B9/$P9</f>
        <v>0.11566101616433699</v>
      </c>
      <c r="C18" s="12">
        <f t="shared" si="10"/>
        <v>1.7917321816993157E-2</v>
      </c>
      <c r="D18" s="12">
        <f t="shared" si="10"/>
        <v>8.3547642441661019E-2</v>
      </c>
      <c r="E18" s="12">
        <f t="shared" si="10"/>
        <v>5.3172899927342192E-2</v>
      </c>
      <c r="F18" s="12">
        <f t="shared" si="10"/>
        <v>0.11841558478747204</v>
      </c>
      <c r="G18" s="12">
        <f t="shared" si="10"/>
        <v>7.1430042438047722E-2</v>
      </c>
      <c r="H18" s="12">
        <f t="shared" si="10"/>
        <v>0.14539202162892786</v>
      </c>
      <c r="I18" s="12">
        <f t="shared" si="10"/>
        <v>3.8573361832337977E-2</v>
      </c>
      <c r="J18" s="12">
        <f t="shared" si="10"/>
        <v>0.12826191484882105</v>
      </c>
      <c r="K18" s="12">
        <f t="shared" si="10"/>
        <v>0.12018696795805928</v>
      </c>
      <c r="L18" s="12">
        <f t="shared" ref="L18" si="11">L9/$P9</f>
        <v>2.1943237849566696E-2</v>
      </c>
      <c r="M18" s="12">
        <f t="shared" si="10"/>
        <v>4.8521848227156092E-2</v>
      </c>
      <c r="N18" s="12">
        <f t="shared" si="10"/>
        <v>1.310194426601056E-2</v>
      </c>
      <c r="O18" s="12">
        <f t="shared" si="10"/>
        <v>2.3874195813267319E-2</v>
      </c>
      <c r="P18" s="12">
        <f t="shared" si="10"/>
        <v>1</v>
      </c>
    </row>
    <row r="19" spans="1:16" ht="15.75" thickBot="1" x14ac:dyDescent="0.3">
      <c r="A19" s="9" t="s">
        <v>144</v>
      </c>
      <c r="B19" s="19" t="e">
        <f t="shared" ref="B19:P19" si="12">AVERAGE(B14:B18)</f>
        <v>#DIV/0!</v>
      </c>
      <c r="C19" s="13" t="e">
        <f t="shared" si="12"/>
        <v>#DIV/0!</v>
      </c>
      <c r="D19" s="13" t="e">
        <f t="shared" si="12"/>
        <v>#DIV/0!</v>
      </c>
      <c r="E19" s="13" t="e">
        <f t="shared" si="12"/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workbookViewId="0">
      <selection activeCell="C18" sqref="C18"/>
    </sheetView>
  </sheetViews>
  <sheetFormatPr defaultRowHeight="15" x14ac:dyDescent="0.25"/>
  <cols>
    <col min="1" max="1" width="16" customWidth="1"/>
    <col min="2" max="2" width="11.7109375" bestFit="1" customWidth="1"/>
    <col min="12" max="12" width="12.5703125" bestFit="1" customWidth="1"/>
  </cols>
  <sheetData>
    <row r="1" spans="1:16" ht="21.75" thickBot="1" x14ac:dyDescent="0.3">
      <c r="A1" s="90" t="s">
        <v>249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1:1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258</v>
      </c>
      <c r="M4" s="4" t="s">
        <v>259</v>
      </c>
      <c r="N4" s="4" t="s">
        <v>260</v>
      </c>
      <c r="O4" s="4" t="s">
        <v>15</v>
      </c>
      <c r="P4" s="5" t="s">
        <v>142</v>
      </c>
    </row>
    <row r="5" spans="1:16" x14ac:dyDescent="0.25">
      <c r="A5" s="6" t="s">
        <v>245</v>
      </c>
      <c r="B5" s="7">
        <f>SUMIF('Quantity Sales'!$B:$B,'Quantity Share'!$A5,'Quantity Sales'!F:F)</f>
        <v>0</v>
      </c>
      <c r="C5" s="7">
        <f>SUMIF('Quantity Sales'!$B:$B,'Quantity Share'!$A5,'Quantity Sales'!G:G)</f>
        <v>0</v>
      </c>
      <c r="D5" s="7">
        <f>SUMIF('Quantity Sales'!$B:$B,'Quantity Share'!$A5,'Quantity Sales'!H:H)</f>
        <v>0</v>
      </c>
      <c r="E5" s="7">
        <f>SUMIF('Quantity Sales'!$B:$B,'Quantity Share'!$A5,'Quantity Sales'!I:I)</f>
        <v>0</v>
      </c>
      <c r="F5" s="7">
        <f>SUMIF('Quantity Sales'!$B:$B,'Quantity Share'!$A5,'Quantity Sales'!J:J)</f>
        <v>0</v>
      </c>
      <c r="G5" s="7">
        <f>SUMIF('Quantity Sales'!$B:$B,'Quantity Share'!$A5,'Quantity Sales'!K:K)</f>
        <v>0</v>
      </c>
      <c r="H5" s="7">
        <f>SUMIF('Quantity Sales'!$B:$B,'Quantity Share'!$A5,'Quantity Sales'!L:L)</f>
        <v>0</v>
      </c>
      <c r="I5" s="7">
        <f>SUMIF('Quantity Sales'!$B:$B,'Quantity Share'!$A5,'Quantity Sales'!M:M)</f>
        <v>0</v>
      </c>
      <c r="J5" s="7">
        <f>SUMIF('Quantity Sales'!$B:$B,'Quantity Share'!$A5,'Quantity Sales'!N:N)</f>
        <v>0</v>
      </c>
      <c r="K5" s="7">
        <f>SUMIF('Quantity Sales'!$B:$B,'Quantity Share'!$A5,'Quantity Sales'!O:O)</f>
        <v>0</v>
      </c>
      <c r="L5" s="7">
        <f>SUMIF('Quantity Sales'!$B:$B,'Quantity Share'!$A5,'Quantity Sales'!P:P)</f>
        <v>0</v>
      </c>
      <c r="M5" s="7">
        <f>SUMIF('Quantity Sales'!$B:$B,'Quantity Share'!$A5,'Quantity Sales'!Q:Q)</f>
        <v>0</v>
      </c>
      <c r="N5" s="7">
        <f>SUMIF('Quantity Sales'!$B:$B,'Quantity Share'!$A5,'Quantity Sales'!R:R)</f>
        <v>0</v>
      </c>
      <c r="O5" s="7">
        <f>SUMIF('Quantity Sales'!$B:$B,'Quantity Share'!$A5,'Quantity Sales'!S:S)</f>
        <v>0</v>
      </c>
      <c r="P5" s="8">
        <f t="shared" ref="P5:P9" si="0">SUM(B5:O5)</f>
        <v>0</v>
      </c>
    </row>
    <row r="6" spans="1:16" x14ac:dyDescent="0.25">
      <c r="A6" s="6" t="s">
        <v>68</v>
      </c>
      <c r="B6" s="7">
        <f>SUMIF('Quantity Sales'!$B:$B,'Quantity Share'!$A6,'Quantity Sales'!F:F)</f>
        <v>0</v>
      </c>
      <c r="C6" s="7">
        <f>SUMIF('Quantity Sales'!$B:$B,'Quantity Share'!$A6,'Quantity Sales'!G:G)</f>
        <v>0</v>
      </c>
      <c r="D6" s="7">
        <f>SUMIF('Quantity Sales'!$B:$B,'Quantity Share'!$A6,'Quantity Sales'!H:H)</f>
        <v>0</v>
      </c>
      <c r="E6" s="7">
        <f>SUMIF('Quantity Sales'!$B:$B,'Quantity Share'!$A6,'Quantity Sales'!I:I)</f>
        <v>0</v>
      </c>
      <c r="F6" s="7">
        <f>SUMIF('Quantity Sales'!$B:$B,'Quantity Share'!$A6,'Quantity Sales'!J:J)</f>
        <v>0</v>
      </c>
      <c r="G6" s="7">
        <f>SUMIF('Quantity Sales'!$B:$B,'Quantity Share'!$A6,'Quantity Sales'!K:K)</f>
        <v>0</v>
      </c>
      <c r="H6" s="7">
        <f>SUMIF('Quantity Sales'!$B:$B,'Quantity Share'!$A6,'Quantity Sales'!L:L)</f>
        <v>0</v>
      </c>
      <c r="I6" s="7">
        <f>SUMIF('Quantity Sales'!$B:$B,'Quantity Share'!$A6,'Quantity Sales'!M:M)</f>
        <v>0</v>
      </c>
      <c r="J6" s="7">
        <f>SUMIF('Quantity Sales'!$B:$B,'Quantity Share'!$A6,'Quantity Sales'!N:N)</f>
        <v>0</v>
      </c>
      <c r="K6" s="7">
        <f>SUMIF('Quantity Sales'!$B:$B,'Quantity Share'!$A6,'Quantity Sales'!O:O)</f>
        <v>0</v>
      </c>
      <c r="L6" s="7">
        <f>SUMIF('Quantity Sales'!$B:$B,'Quantity Share'!$A6,'Quantity Sales'!P:P)</f>
        <v>0</v>
      </c>
      <c r="M6" s="7">
        <f>SUMIF('Quantity Sales'!$B:$B,'Quantity Share'!$A6,'Quantity Sales'!Q:Q)</f>
        <v>0</v>
      </c>
      <c r="N6" s="7">
        <f>SUMIF('Quantity Sales'!$B:$B,'Quantity Share'!$A6,'Quantity Sales'!R:R)</f>
        <v>0</v>
      </c>
      <c r="O6" s="7">
        <f>SUMIF('Quantity Sales'!$B:$B,'Quantity Share'!$A6,'Quantity Sales'!S:S)</f>
        <v>0</v>
      </c>
      <c r="P6" s="8">
        <f t="shared" si="0"/>
        <v>0</v>
      </c>
    </row>
    <row r="7" spans="1:16" x14ac:dyDescent="0.25">
      <c r="A7" s="6" t="s">
        <v>69</v>
      </c>
      <c r="B7" s="7">
        <f>SUMIF('Quantity Sales'!$B:$B,'Quantity Share'!$A7,'Quantity Sales'!F:F)</f>
        <v>0</v>
      </c>
      <c r="C7" s="7">
        <f>SUMIF('Quantity Sales'!$B:$B,'Quantity Share'!$A7,'Quantity Sales'!G:G)</f>
        <v>0</v>
      </c>
      <c r="D7" s="7">
        <f>SUMIF('Quantity Sales'!$B:$B,'Quantity Share'!$A7,'Quantity Sales'!H:H)</f>
        <v>0</v>
      </c>
      <c r="E7" s="7">
        <f>SUMIF('Quantity Sales'!$B:$B,'Quantity Share'!$A7,'Quantity Sales'!I:I)</f>
        <v>0</v>
      </c>
      <c r="F7" s="7">
        <f>SUMIF('Quantity Sales'!$B:$B,'Quantity Share'!$A7,'Quantity Sales'!J:J)</f>
        <v>0</v>
      </c>
      <c r="G7" s="7">
        <f>SUMIF('Quantity Sales'!$B:$B,'Quantity Share'!$A7,'Quantity Sales'!K:K)</f>
        <v>0</v>
      </c>
      <c r="H7" s="7">
        <f>SUMIF('Quantity Sales'!$B:$B,'Quantity Share'!$A7,'Quantity Sales'!L:L)</f>
        <v>0</v>
      </c>
      <c r="I7" s="7">
        <f>SUMIF('Quantity Sales'!$B:$B,'Quantity Share'!$A7,'Quantity Sales'!M:M)</f>
        <v>0</v>
      </c>
      <c r="J7" s="7">
        <f>SUMIF('Quantity Sales'!$B:$B,'Quantity Share'!$A7,'Quantity Sales'!N:N)</f>
        <v>0</v>
      </c>
      <c r="K7" s="7">
        <f>SUMIF('Quantity Sales'!$B:$B,'Quantity Share'!$A7,'Quantity Sales'!O:O)</f>
        <v>0</v>
      </c>
      <c r="L7" s="7">
        <f>SUMIF('Quantity Sales'!$B:$B,'Quantity Share'!$A7,'Quantity Sales'!P:P)</f>
        <v>0</v>
      </c>
      <c r="M7" s="7">
        <f>SUMIF('Quantity Sales'!$B:$B,'Quantity Share'!$A7,'Quantity Sales'!Q:Q)</f>
        <v>0</v>
      </c>
      <c r="N7" s="7">
        <f>SUMIF('Quantity Sales'!$B:$B,'Quantity Share'!$A7,'Quantity Sales'!R:R)</f>
        <v>0</v>
      </c>
      <c r="O7" s="7">
        <f>SUMIF('Quantity Sales'!$B:$B,'Quantity Share'!$A7,'Quantity Sales'!S:S)</f>
        <v>0</v>
      </c>
      <c r="P7" s="8">
        <f t="shared" si="0"/>
        <v>0</v>
      </c>
    </row>
    <row r="8" spans="1:16" x14ac:dyDescent="0.25">
      <c r="A8" s="6" t="s">
        <v>71</v>
      </c>
      <c r="B8" s="7">
        <f>SUMIF('Quantity Sales'!$B:$B,'Quantity Share'!$A8,'Quantity Sales'!F:F)</f>
        <v>0</v>
      </c>
      <c r="C8" s="7">
        <f>SUMIF('Quantity Sales'!$B:$B,'Quantity Share'!$A8,'Quantity Sales'!G:G)</f>
        <v>0</v>
      </c>
      <c r="D8" s="7">
        <f>SUMIF('Quantity Sales'!$B:$B,'Quantity Share'!$A8,'Quantity Sales'!H:H)</f>
        <v>0</v>
      </c>
      <c r="E8" s="7">
        <f>SUMIF('Quantity Sales'!$B:$B,'Quantity Share'!$A8,'Quantity Sales'!I:I)</f>
        <v>0</v>
      </c>
      <c r="F8" s="7">
        <f>SUMIF('Quantity Sales'!$B:$B,'Quantity Share'!$A8,'Quantity Sales'!J:J)</f>
        <v>0</v>
      </c>
      <c r="G8" s="7">
        <f>SUMIF('Quantity Sales'!$B:$B,'Quantity Share'!$A8,'Quantity Sales'!K:K)</f>
        <v>0</v>
      </c>
      <c r="H8" s="7">
        <f>SUMIF('Quantity Sales'!$B:$B,'Quantity Share'!$A8,'Quantity Sales'!L:L)</f>
        <v>0</v>
      </c>
      <c r="I8" s="7">
        <f>SUMIF('Quantity Sales'!$B:$B,'Quantity Share'!$A8,'Quantity Sales'!M:M)</f>
        <v>0</v>
      </c>
      <c r="J8" s="7">
        <f>SUMIF('Quantity Sales'!$B:$B,'Quantity Share'!$A8,'Quantity Sales'!N:N)</f>
        <v>0</v>
      </c>
      <c r="K8" s="7">
        <f>SUMIF('Quantity Sales'!$B:$B,'Quantity Share'!$A8,'Quantity Sales'!O:O)</f>
        <v>0</v>
      </c>
      <c r="L8" s="7">
        <f>SUMIF('Quantity Sales'!$B:$B,'Quantity Share'!$A8,'Quantity Sales'!P:P)</f>
        <v>0</v>
      </c>
      <c r="M8" s="7">
        <f>SUMIF('Quantity Sales'!$B:$B,'Quantity Share'!$A8,'Quantity Sales'!Q:Q)</f>
        <v>0</v>
      </c>
      <c r="N8" s="7">
        <f>SUMIF('Quantity Sales'!$B:$B,'Quantity Share'!$A8,'Quantity Sales'!R:R)</f>
        <v>0</v>
      </c>
      <c r="O8" s="7">
        <f>SUMIF('Quantity Sales'!$B:$B,'Quantity Share'!$A8,'Quantity Sales'!S:S)</f>
        <v>0</v>
      </c>
      <c r="P8" s="8">
        <f t="shared" si="0"/>
        <v>0</v>
      </c>
    </row>
    <row r="9" spans="1:16" x14ac:dyDescent="0.25">
      <c r="A9" s="6" t="s">
        <v>118</v>
      </c>
      <c r="B9" s="7">
        <f>SUMIF('Quantity Sales'!$B:$B,'Quantity Share'!$A9,'Quantity Sales'!F:F)</f>
        <v>61938</v>
      </c>
      <c r="C9" s="7">
        <f>SUMIF('Quantity Sales'!$B:$B,'Quantity Share'!$A9,'Quantity Sales'!G:G)</f>
        <v>12914</v>
      </c>
      <c r="D9" s="7">
        <f>SUMIF('Quantity Sales'!$B:$B,'Quantity Share'!$A9,'Quantity Sales'!H:H)</f>
        <v>46929</v>
      </c>
      <c r="E9" s="7">
        <f>SUMIF('Quantity Sales'!$B:$B,'Quantity Share'!$A9,'Quantity Sales'!I:I)</f>
        <v>5101</v>
      </c>
      <c r="F9" s="7">
        <f>SUMIF('Quantity Sales'!$B:$B,'Quantity Share'!$A9,'Quantity Sales'!J:J)</f>
        <v>10199</v>
      </c>
      <c r="G9" s="7">
        <f>SUMIF('Quantity Sales'!$B:$B,'Quantity Share'!$A9,'Quantity Sales'!K:K)</f>
        <v>5511</v>
      </c>
      <c r="H9" s="7">
        <f>SUMIF('Quantity Sales'!$B:$B,'Quantity Share'!$A9,'Quantity Sales'!L:L)</f>
        <v>11722.26</v>
      </c>
      <c r="I9" s="7">
        <f>SUMIF('Quantity Sales'!$B:$B,'Quantity Share'!$A9,'Quantity Sales'!M:M)</f>
        <v>14890</v>
      </c>
      <c r="J9" s="7">
        <f>SUMIF('Quantity Sales'!$B:$B,'Quantity Share'!$A9,'Quantity Sales'!N:N)</f>
        <v>10547</v>
      </c>
      <c r="K9" s="7">
        <f>SUMIF('Quantity Sales'!$B:$B,'Quantity Share'!$A9,'Quantity Sales'!O:O)</f>
        <v>9367.5</v>
      </c>
      <c r="L9" s="7">
        <f>SUMIF('Quantity Sales'!$B:$B,'Quantity Share'!$A9,'Quantity Sales'!P:P)</f>
        <v>16989</v>
      </c>
      <c r="M9" s="7">
        <f>SUMIF('Quantity Sales'!$B:$B,'Quantity Share'!$A9,'Quantity Sales'!Q:Q)</f>
        <v>4508.7</v>
      </c>
      <c r="N9" s="7">
        <f>SUMIF('Quantity Sales'!$B:$B,'Quantity Share'!$A9,'Quantity Sales'!R:R)</f>
        <v>12727</v>
      </c>
      <c r="O9" s="7">
        <f>SUMIF('Quantity Sales'!$B:$B,'Quantity Share'!$A9,'Quantity Sales'!S:S)</f>
        <v>19804.46</v>
      </c>
      <c r="P9" s="8">
        <f t="shared" si="0"/>
        <v>243147.92</v>
      </c>
    </row>
    <row r="10" spans="1:16" ht="15.75" thickBot="1" x14ac:dyDescent="0.3">
      <c r="A10" s="9" t="s">
        <v>144</v>
      </c>
      <c r="B10" s="10">
        <f t="shared" ref="B10:P10" si="1">SUM(B5:B9)</f>
        <v>61938</v>
      </c>
      <c r="C10" s="10">
        <f t="shared" si="1"/>
        <v>12914</v>
      </c>
      <c r="D10" s="10">
        <f t="shared" si="1"/>
        <v>46929</v>
      </c>
      <c r="E10" s="10">
        <f t="shared" si="1"/>
        <v>5101</v>
      </c>
      <c r="F10" s="10">
        <f t="shared" si="1"/>
        <v>10199</v>
      </c>
      <c r="G10" s="10">
        <f t="shared" si="1"/>
        <v>5511</v>
      </c>
      <c r="H10" s="10">
        <f t="shared" si="1"/>
        <v>11722.26</v>
      </c>
      <c r="I10" s="10">
        <f t="shared" si="1"/>
        <v>14890</v>
      </c>
      <c r="J10" s="10">
        <f t="shared" si="1"/>
        <v>10547</v>
      </c>
      <c r="K10" s="10">
        <f t="shared" si="1"/>
        <v>9367.5</v>
      </c>
      <c r="L10" s="10">
        <f t="shared" si="1"/>
        <v>16989</v>
      </c>
      <c r="M10" s="10">
        <f t="shared" si="1"/>
        <v>4508.7</v>
      </c>
      <c r="N10" s="10">
        <f t="shared" si="1"/>
        <v>12727</v>
      </c>
      <c r="O10" s="10">
        <f t="shared" si="1"/>
        <v>19804.46</v>
      </c>
      <c r="P10" s="11">
        <f t="shared" si="1"/>
        <v>243147.92</v>
      </c>
    </row>
    <row r="11" spans="1:16" ht="15.75" thickBo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9.5" thickBot="1" x14ac:dyDescent="0.3">
      <c r="A12" s="93" t="s">
        <v>252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5"/>
    </row>
    <row r="13" spans="1:16" x14ac:dyDescent="0.25">
      <c r="A13" s="2" t="s">
        <v>1</v>
      </c>
      <c r="B13" s="3" t="s">
        <v>4</v>
      </c>
      <c r="C13" s="4" t="s">
        <v>6</v>
      </c>
      <c r="D13" s="4" t="s">
        <v>228</v>
      </c>
      <c r="E13" s="4" t="s">
        <v>233</v>
      </c>
      <c r="F13" s="4" t="s">
        <v>5</v>
      </c>
      <c r="G13" s="4" t="s">
        <v>229</v>
      </c>
      <c r="H13" s="4" t="s">
        <v>230</v>
      </c>
      <c r="I13" s="4" t="s">
        <v>10</v>
      </c>
      <c r="J13" s="4" t="s">
        <v>231</v>
      </c>
      <c r="K13" s="4" t="s">
        <v>12</v>
      </c>
      <c r="L13" s="4" t="s">
        <v>258</v>
      </c>
      <c r="M13" s="4" t="s">
        <v>259</v>
      </c>
      <c r="N13" s="4" t="s">
        <v>260</v>
      </c>
      <c r="O13" s="4" t="s">
        <v>15</v>
      </c>
      <c r="P13" s="5" t="s">
        <v>142</v>
      </c>
    </row>
    <row r="14" spans="1:16" x14ac:dyDescent="0.25">
      <c r="A14" s="6" t="s">
        <v>245</v>
      </c>
      <c r="B14" s="12" t="e">
        <f t="shared" ref="B14:P14" si="2">B5/$P5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J14" s="12" t="e">
        <f t="shared" si="2"/>
        <v>#DIV/0!</v>
      </c>
      <c r="K14" s="12" t="e">
        <f t="shared" si="2"/>
        <v>#DIV/0!</v>
      </c>
      <c r="L14" s="12" t="e">
        <f t="shared" ref="L14" si="3">L5/$P5</f>
        <v>#DIV/0!</v>
      </c>
      <c r="M14" s="12" t="e">
        <f t="shared" si="2"/>
        <v>#DIV/0!</v>
      </c>
      <c r="N14" s="12" t="e">
        <f t="shared" si="2"/>
        <v>#DIV/0!</v>
      </c>
      <c r="O14" s="12" t="e">
        <f t="shared" si="2"/>
        <v>#DIV/0!</v>
      </c>
      <c r="P14" s="12" t="e">
        <f t="shared" si="2"/>
        <v>#DIV/0!</v>
      </c>
    </row>
    <row r="15" spans="1:16" x14ac:dyDescent="0.25">
      <c r="A15" s="6" t="s">
        <v>68</v>
      </c>
      <c r="B15" s="12" t="e">
        <f t="shared" ref="B15:P15" si="4">B6/$P6</f>
        <v>#DIV/0!</v>
      </c>
      <c r="C15" s="12" t="e">
        <f t="shared" si="4"/>
        <v>#DIV/0!</v>
      </c>
      <c r="D15" s="12" t="e">
        <f t="shared" si="4"/>
        <v>#DIV/0!</v>
      </c>
      <c r="E15" s="12" t="e">
        <f t="shared" si="4"/>
        <v>#DIV/0!</v>
      </c>
      <c r="F15" s="12" t="e">
        <f t="shared" si="4"/>
        <v>#DIV/0!</v>
      </c>
      <c r="G15" s="12" t="e">
        <f t="shared" si="4"/>
        <v>#DIV/0!</v>
      </c>
      <c r="H15" s="12" t="e">
        <f t="shared" si="4"/>
        <v>#DIV/0!</v>
      </c>
      <c r="I15" s="12" t="e">
        <f t="shared" si="4"/>
        <v>#DIV/0!</v>
      </c>
      <c r="J15" s="12" t="e">
        <f t="shared" si="4"/>
        <v>#DIV/0!</v>
      </c>
      <c r="K15" s="12" t="e">
        <f t="shared" si="4"/>
        <v>#DIV/0!</v>
      </c>
      <c r="L15" s="12" t="e">
        <f t="shared" ref="L15" si="5">L6/$P6</f>
        <v>#DIV/0!</v>
      </c>
      <c r="M15" s="12" t="e">
        <f t="shared" si="4"/>
        <v>#DIV/0!</v>
      </c>
      <c r="N15" s="12" t="e">
        <f t="shared" si="4"/>
        <v>#DIV/0!</v>
      </c>
      <c r="O15" s="12" t="e">
        <f t="shared" si="4"/>
        <v>#DIV/0!</v>
      </c>
      <c r="P15" s="12" t="e">
        <f t="shared" si="4"/>
        <v>#DIV/0!</v>
      </c>
    </row>
    <row r="16" spans="1:16" x14ac:dyDescent="0.25">
      <c r="A16" s="6" t="s">
        <v>69</v>
      </c>
      <c r="B16" s="12" t="e">
        <f t="shared" ref="B16:P16" si="6">B7/$P7</f>
        <v>#DIV/0!</v>
      </c>
      <c r="C16" s="12" t="e">
        <f t="shared" si="6"/>
        <v>#DIV/0!</v>
      </c>
      <c r="D16" s="12" t="e">
        <f t="shared" si="6"/>
        <v>#DIV/0!</v>
      </c>
      <c r="E16" s="12" t="e">
        <f t="shared" si="6"/>
        <v>#DIV/0!</v>
      </c>
      <c r="F16" s="12" t="e">
        <f t="shared" si="6"/>
        <v>#DIV/0!</v>
      </c>
      <c r="G16" s="12" t="e">
        <f t="shared" si="6"/>
        <v>#DIV/0!</v>
      </c>
      <c r="H16" s="12" t="e">
        <f t="shared" si="6"/>
        <v>#DIV/0!</v>
      </c>
      <c r="I16" s="12" t="e">
        <f t="shared" si="6"/>
        <v>#DIV/0!</v>
      </c>
      <c r="J16" s="12" t="e">
        <f t="shared" si="6"/>
        <v>#DIV/0!</v>
      </c>
      <c r="K16" s="12" t="e">
        <f t="shared" si="6"/>
        <v>#DIV/0!</v>
      </c>
      <c r="L16" s="12" t="e">
        <f t="shared" ref="L16" si="7">L7/$P7</f>
        <v>#DIV/0!</v>
      </c>
      <c r="M16" s="12" t="e">
        <f t="shared" si="6"/>
        <v>#DIV/0!</v>
      </c>
      <c r="N16" s="12" t="e">
        <f t="shared" si="6"/>
        <v>#DIV/0!</v>
      </c>
      <c r="O16" s="12" t="e">
        <f t="shared" si="6"/>
        <v>#DIV/0!</v>
      </c>
      <c r="P16" s="12" t="e">
        <f t="shared" si="6"/>
        <v>#DIV/0!</v>
      </c>
    </row>
    <row r="17" spans="1:16" x14ac:dyDescent="0.25">
      <c r="A17" s="6" t="s">
        <v>143</v>
      </c>
      <c r="B17" s="12" t="e">
        <f t="shared" ref="B17:P17" si="8">B8/$P8</f>
        <v>#DIV/0!</v>
      </c>
      <c r="C17" s="12" t="e">
        <f t="shared" si="8"/>
        <v>#DIV/0!</v>
      </c>
      <c r="D17" s="12" t="e">
        <f t="shared" si="8"/>
        <v>#DIV/0!</v>
      </c>
      <c r="E17" s="12" t="e">
        <f t="shared" si="8"/>
        <v>#DIV/0!</v>
      </c>
      <c r="F17" s="12" t="e">
        <f t="shared" si="8"/>
        <v>#DIV/0!</v>
      </c>
      <c r="G17" s="12" t="e">
        <f t="shared" si="8"/>
        <v>#DIV/0!</v>
      </c>
      <c r="H17" s="12" t="e">
        <f t="shared" si="8"/>
        <v>#DIV/0!</v>
      </c>
      <c r="I17" s="12" t="e">
        <f t="shared" si="8"/>
        <v>#DIV/0!</v>
      </c>
      <c r="J17" s="12" t="e">
        <f t="shared" si="8"/>
        <v>#DIV/0!</v>
      </c>
      <c r="K17" s="12" t="e">
        <f t="shared" si="8"/>
        <v>#DIV/0!</v>
      </c>
      <c r="L17" s="12" t="e">
        <f t="shared" ref="L17" si="9">L8/$P8</f>
        <v>#DIV/0!</v>
      </c>
      <c r="M17" s="12" t="e">
        <f t="shared" si="8"/>
        <v>#DIV/0!</v>
      </c>
      <c r="N17" s="12" t="e">
        <f t="shared" si="8"/>
        <v>#DIV/0!</v>
      </c>
      <c r="O17" s="12" t="e">
        <f t="shared" si="8"/>
        <v>#DIV/0!</v>
      </c>
      <c r="P17" s="12" t="e">
        <f t="shared" si="8"/>
        <v>#DIV/0!</v>
      </c>
    </row>
    <row r="18" spans="1:16" x14ac:dyDescent="0.25">
      <c r="A18" s="6" t="s">
        <v>118</v>
      </c>
      <c r="B18" s="12">
        <f t="shared" ref="B18:P18" si="10">B9/$P9</f>
        <v>0.25473382622397095</v>
      </c>
      <c r="C18" s="12">
        <f t="shared" si="10"/>
        <v>5.3111702538931854E-2</v>
      </c>
      <c r="D18" s="12">
        <f t="shared" si="10"/>
        <v>0.1930059693704145</v>
      </c>
      <c r="E18" s="12">
        <f t="shared" si="10"/>
        <v>2.0978999121193387E-2</v>
      </c>
      <c r="F18" s="12">
        <f t="shared" si="10"/>
        <v>4.1945660073917146E-2</v>
      </c>
      <c r="G18" s="12">
        <f t="shared" si="10"/>
        <v>2.2665215478709418E-2</v>
      </c>
      <c r="H18" s="12">
        <f t="shared" si="10"/>
        <v>4.8210406241599765E-2</v>
      </c>
      <c r="I18" s="12">
        <f t="shared" si="10"/>
        <v>6.1238442837594498E-2</v>
      </c>
      <c r="J18" s="12">
        <f t="shared" si="10"/>
        <v>4.3376887616394168E-2</v>
      </c>
      <c r="K18" s="12">
        <f t="shared" si="10"/>
        <v>3.852593104641816E-2</v>
      </c>
      <c r="L18" s="12">
        <f t="shared" ref="L18" si="11">L9/$P9</f>
        <v>6.9871048043511949E-2</v>
      </c>
      <c r="M18" s="12">
        <f t="shared" si="10"/>
        <v>1.8543033393006197E-2</v>
      </c>
      <c r="N18" s="12">
        <f t="shared" si="10"/>
        <v>5.2342623370991617E-2</v>
      </c>
      <c r="O18" s="12">
        <f t="shared" si="10"/>
        <v>8.145025464334632E-2</v>
      </c>
      <c r="P18" s="12">
        <f t="shared" si="10"/>
        <v>1</v>
      </c>
    </row>
    <row r="19" spans="1:16" ht="15.75" thickBot="1" x14ac:dyDescent="0.3">
      <c r="A19" s="9" t="s">
        <v>144</v>
      </c>
      <c r="B19" s="13" t="e">
        <f>AVERAGE(B14:B18)</f>
        <v>#DIV/0!</v>
      </c>
      <c r="C19" s="13" t="e">
        <f>AVERAGE(C14:C18)</f>
        <v>#DIV/0!</v>
      </c>
      <c r="D19" s="13"/>
      <c r="E19" s="13" t="e">
        <f t="shared" ref="E19:P19" si="12">AVERAGE(E14:E18)</f>
        <v>#DIV/0!</v>
      </c>
      <c r="F19" s="13" t="e">
        <f t="shared" si="12"/>
        <v>#DIV/0!</v>
      </c>
      <c r="G19" s="13" t="e">
        <f t="shared" si="12"/>
        <v>#DIV/0!</v>
      </c>
      <c r="H19" s="13" t="e">
        <f t="shared" si="12"/>
        <v>#DIV/0!</v>
      </c>
      <c r="I19" s="13" t="e">
        <f t="shared" si="12"/>
        <v>#DIV/0!</v>
      </c>
      <c r="J19" s="13" t="e">
        <f t="shared" si="12"/>
        <v>#DIV/0!</v>
      </c>
      <c r="K19" s="13" t="e">
        <f t="shared" si="12"/>
        <v>#DIV/0!</v>
      </c>
      <c r="L19" s="13" t="e">
        <f t="shared" si="12"/>
        <v>#DIV/0!</v>
      </c>
      <c r="M19" s="13" t="e">
        <f t="shared" si="12"/>
        <v>#DIV/0!</v>
      </c>
      <c r="N19" s="13" t="e">
        <f t="shared" si="12"/>
        <v>#DIV/0!</v>
      </c>
      <c r="O19" s="13" t="e">
        <f t="shared" si="12"/>
        <v>#DIV/0!</v>
      </c>
      <c r="P19" s="13" t="e">
        <f t="shared" si="12"/>
        <v>#DIV/0!</v>
      </c>
    </row>
  </sheetData>
  <mergeCells count="2">
    <mergeCell ref="A1:P1"/>
    <mergeCell ref="A12:P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E3" sqref="E3"/>
    </sheetView>
  </sheetViews>
  <sheetFormatPr defaultColWidth="9.140625" defaultRowHeight="12.75" x14ac:dyDescent="0.25"/>
  <cols>
    <col min="1" max="1" width="31" style="46" bestFit="1" customWidth="1"/>
    <col min="2" max="2" width="10.85546875" style="37" bestFit="1" customWidth="1"/>
    <col min="3" max="4" width="16" style="37" bestFit="1" customWidth="1"/>
    <col min="5" max="5" width="9.140625" style="37" bestFit="1" customWidth="1"/>
    <col min="6" max="6" width="7.85546875" style="37" bestFit="1" customWidth="1"/>
    <col min="7" max="7" width="7.5703125" style="37" bestFit="1" customWidth="1"/>
    <col min="8" max="8" width="6.7109375" style="37" customWidth="1"/>
    <col min="9" max="9" width="9" style="37" bestFit="1" customWidth="1"/>
    <col min="10" max="11" width="7.5703125" style="37" bestFit="1" customWidth="1"/>
    <col min="12" max="12" width="6.5703125" style="37" bestFit="1" customWidth="1"/>
    <col min="13" max="14" width="7.5703125" style="37" bestFit="1" customWidth="1"/>
    <col min="15" max="15" width="7.42578125" style="37" bestFit="1" customWidth="1"/>
    <col min="16" max="16" width="7.28515625" style="37" bestFit="1" customWidth="1"/>
    <col min="17" max="17" width="6.5703125" style="37" bestFit="1" customWidth="1"/>
    <col min="18" max="18" width="9.5703125" style="37" bestFit="1" customWidth="1"/>
    <col min="19" max="16384" width="9.140625" style="37"/>
  </cols>
  <sheetData>
    <row r="1" spans="1:17" x14ac:dyDescent="0.25">
      <c r="E1" s="41" t="e">
        <f>SUBTOTAL(101,E3:E124)</f>
        <v>#DIV/0!</v>
      </c>
      <c r="F1" s="41" t="e">
        <f t="shared" ref="F1:Q1" si="0">SUBTOTAL(101,F3:F124)</f>
        <v>#DIV/0!</v>
      </c>
      <c r="G1" s="41" t="e">
        <f t="shared" si="0"/>
        <v>#DIV/0!</v>
      </c>
      <c r="H1" s="41" t="e">
        <f t="shared" si="0"/>
        <v>#DIV/0!</v>
      </c>
      <c r="I1" s="41" t="e">
        <f t="shared" si="0"/>
        <v>#DIV/0!</v>
      </c>
      <c r="J1" s="41" t="e">
        <f t="shared" si="0"/>
        <v>#DIV/0!</v>
      </c>
      <c r="K1" s="41" t="e">
        <f t="shared" si="0"/>
        <v>#DIV/0!</v>
      </c>
      <c r="L1" s="41" t="e">
        <f t="shared" si="0"/>
        <v>#DIV/0!</v>
      </c>
      <c r="M1" s="41" t="e">
        <f t="shared" si="0"/>
        <v>#DIV/0!</v>
      </c>
      <c r="N1" s="41" t="e">
        <f t="shared" si="0"/>
        <v>#DIV/0!</v>
      </c>
      <c r="O1" s="41" t="e">
        <f t="shared" si="0"/>
        <v>#DIV/0!</v>
      </c>
      <c r="P1" s="41" t="e">
        <f t="shared" si="0"/>
        <v>#DIV/0!</v>
      </c>
      <c r="Q1" s="41" t="e">
        <f t="shared" si="0"/>
        <v>#DIV/0!</v>
      </c>
    </row>
    <row r="2" spans="1:17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228</v>
      </c>
      <c r="I2" s="36" t="s">
        <v>233</v>
      </c>
      <c r="J2" s="36" t="s">
        <v>229</v>
      </c>
      <c r="K2" s="36" t="s">
        <v>230</v>
      </c>
      <c r="L2" s="36" t="s">
        <v>10</v>
      </c>
      <c r="M2" s="36" t="s">
        <v>231</v>
      </c>
      <c r="N2" s="36" t="s">
        <v>12</v>
      </c>
      <c r="O2" s="36" t="s">
        <v>13</v>
      </c>
      <c r="P2" s="36" t="s">
        <v>14</v>
      </c>
      <c r="Q2" s="36" t="s">
        <v>15</v>
      </c>
    </row>
    <row r="3" spans="1:17" x14ac:dyDescent="0.25">
      <c r="A3" s="40" t="s">
        <v>37</v>
      </c>
      <c r="B3" s="38" t="s">
        <v>38</v>
      </c>
      <c r="C3" s="38" t="s">
        <v>39</v>
      </c>
      <c r="D3" s="38" t="s">
        <v>39</v>
      </c>
      <c r="E3" s="26" t="e">
        <f>'Value Sales'!F3/'Quantity Sales'!F3</f>
        <v>#DIV/0!</v>
      </c>
      <c r="F3" s="26" t="e">
        <f>'Value Sales'!J3/'Quantity Sales'!J3</f>
        <v>#DIV/0!</v>
      </c>
      <c r="G3" s="26" t="e">
        <f>'Value Sales'!G3/'Quantity Sales'!G3</f>
        <v>#DIV/0!</v>
      </c>
      <c r="H3" s="26" t="e">
        <f>'Value Sales'!H3/'Quantity Sales'!H3</f>
        <v>#DIV/0!</v>
      </c>
      <c r="I3" s="26" t="e">
        <f>'Value Sales'!I3/'Quantity Sales'!I3</f>
        <v>#DIV/0!</v>
      </c>
      <c r="J3" s="26" t="e">
        <f>'Value Sales'!K3/'Quantity Sales'!K3</f>
        <v>#DIV/0!</v>
      </c>
      <c r="K3" s="26" t="e">
        <f>'Value Sales'!L3/'Quantity Sales'!L3</f>
        <v>#DIV/0!</v>
      </c>
      <c r="L3" s="26" t="e">
        <f>'Value Sales'!M3/'Quantity Sales'!M3</f>
        <v>#DIV/0!</v>
      </c>
      <c r="M3" s="26" t="e">
        <f>'Value Sales'!N3/'Quantity Sales'!N3</f>
        <v>#DIV/0!</v>
      </c>
      <c r="N3" s="26" t="e">
        <f>'Value Sales'!O3/'Quantity Sales'!O3</f>
        <v>#DIV/0!</v>
      </c>
      <c r="O3" s="26" t="e">
        <f>'Value Sales'!Q3/'Quantity Sales'!Q3</f>
        <v>#DIV/0!</v>
      </c>
      <c r="P3" s="26" t="e">
        <f>'Value Sales'!R3/'Quantity Sales'!R3</f>
        <v>#DIV/0!</v>
      </c>
      <c r="Q3" s="26" t="e">
        <f>'Value Sales'!S3/'Quantity Sales'!S3</f>
        <v>#DIV/0!</v>
      </c>
    </row>
    <row r="4" spans="1:17" x14ac:dyDescent="0.25">
      <c r="A4" s="57" t="s">
        <v>205</v>
      </c>
      <c r="B4" s="38" t="s">
        <v>38</v>
      </c>
      <c r="C4" s="38" t="s">
        <v>39</v>
      </c>
      <c r="D4" s="38" t="s">
        <v>39</v>
      </c>
      <c r="E4" s="26" t="e">
        <f>'Value Sales'!F4/'Quantity Sales'!F4</f>
        <v>#DIV/0!</v>
      </c>
      <c r="F4" s="26" t="e">
        <f>'Value Sales'!J4/'Quantity Sales'!J4</f>
        <v>#DIV/0!</v>
      </c>
      <c r="G4" s="26" t="e">
        <f>'Value Sales'!G4/'Quantity Sales'!G4</f>
        <v>#DIV/0!</v>
      </c>
      <c r="H4" s="26" t="e">
        <f>'Value Sales'!H4/'Quantity Sales'!H4</f>
        <v>#DIV/0!</v>
      </c>
      <c r="I4" s="26" t="e">
        <f>'Value Sales'!I4/'Quantity Sales'!I4</f>
        <v>#DIV/0!</v>
      </c>
      <c r="J4" s="26" t="e">
        <f>'Value Sales'!K4/'Quantity Sales'!K4</f>
        <v>#DIV/0!</v>
      </c>
      <c r="K4" s="26" t="e">
        <f>'Value Sales'!L4/'Quantity Sales'!L4</f>
        <v>#DIV/0!</v>
      </c>
      <c r="L4" s="26" t="e">
        <f>'Value Sales'!M4/'Quantity Sales'!M4</f>
        <v>#DIV/0!</v>
      </c>
      <c r="M4" s="26" t="e">
        <f>'Value Sales'!N4/'Quantity Sales'!N4</f>
        <v>#DIV/0!</v>
      </c>
      <c r="N4" s="26" t="e">
        <f>'Value Sales'!O4/'Quantity Sales'!O4</f>
        <v>#DIV/0!</v>
      </c>
      <c r="O4" s="26" t="e">
        <f>'Value Sales'!Q4/'Quantity Sales'!Q4</f>
        <v>#DIV/0!</v>
      </c>
      <c r="P4" s="26" t="e">
        <f>'Value Sales'!R4/'Quantity Sales'!R4</f>
        <v>#DIV/0!</v>
      </c>
      <c r="Q4" s="26" t="e">
        <f>'Value Sales'!S4/'Quantity Sales'!S4</f>
        <v>#DIV/0!</v>
      </c>
    </row>
    <row r="5" spans="1:17" x14ac:dyDescent="0.25">
      <c r="A5" s="40" t="s">
        <v>50</v>
      </c>
      <c r="B5" s="38" t="s">
        <v>38</v>
      </c>
      <c r="C5" s="38" t="s">
        <v>39</v>
      </c>
      <c r="D5" s="38" t="s">
        <v>39</v>
      </c>
      <c r="E5" s="26" t="e">
        <f>'Value Sales'!F5/'Quantity Sales'!F5</f>
        <v>#DIV/0!</v>
      </c>
      <c r="F5" s="26" t="e">
        <f>'Value Sales'!J5/'Quantity Sales'!J5</f>
        <v>#DIV/0!</v>
      </c>
      <c r="G5" s="26" t="e">
        <f>'Value Sales'!G5/'Quantity Sales'!G5</f>
        <v>#DIV/0!</v>
      </c>
      <c r="H5" s="26" t="e">
        <f>'Value Sales'!H5/'Quantity Sales'!H5</f>
        <v>#DIV/0!</v>
      </c>
      <c r="I5" s="26" t="e">
        <f>'Value Sales'!I5/'Quantity Sales'!I5</f>
        <v>#DIV/0!</v>
      </c>
      <c r="J5" s="26" t="e">
        <f>'Value Sales'!K5/'Quantity Sales'!K5</f>
        <v>#DIV/0!</v>
      </c>
      <c r="K5" s="26" t="e">
        <f>'Value Sales'!L5/'Quantity Sales'!L5</f>
        <v>#DIV/0!</v>
      </c>
      <c r="L5" s="26" t="e">
        <f>'Value Sales'!M5/'Quantity Sales'!M5</f>
        <v>#DIV/0!</v>
      </c>
      <c r="M5" s="26" t="e">
        <f>'Value Sales'!N5/'Quantity Sales'!N5</f>
        <v>#DIV/0!</v>
      </c>
      <c r="N5" s="26" t="e">
        <f>'Value Sales'!O5/'Quantity Sales'!O5</f>
        <v>#DIV/0!</v>
      </c>
      <c r="O5" s="26" t="e">
        <f>'Value Sales'!Q5/'Quantity Sales'!Q5</f>
        <v>#DIV/0!</v>
      </c>
      <c r="P5" s="26" t="e">
        <f>'Value Sales'!R5/'Quantity Sales'!R5</f>
        <v>#DIV/0!</v>
      </c>
      <c r="Q5" s="26" t="e">
        <f>'Value Sales'!S5/'Quantity Sales'!S5</f>
        <v>#DIV/0!</v>
      </c>
    </row>
    <row r="6" spans="1:17" x14ac:dyDescent="0.25">
      <c r="A6" s="40" t="s">
        <v>53</v>
      </c>
      <c r="B6" s="38" t="s">
        <v>38</v>
      </c>
      <c r="C6" s="38" t="s">
        <v>39</v>
      </c>
      <c r="D6" s="38" t="s">
        <v>54</v>
      </c>
      <c r="E6" s="26" t="e">
        <f>'Value Sales'!F6/'Quantity Sales'!F6</f>
        <v>#DIV/0!</v>
      </c>
      <c r="F6" s="26" t="e">
        <f>'Value Sales'!J6/'Quantity Sales'!J6</f>
        <v>#DIV/0!</v>
      </c>
      <c r="G6" s="26" t="e">
        <f>'Value Sales'!G6/'Quantity Sales'!G6</f>
        <v>#DIV/0!</v>
      </c>
      <c r="H6" s="26" t="e">
        <f>'Value Sales'!H6/'Quantity Sales'!H6</f>
        <v>#DIV/0!</v>
      </c>
      <c r="I6" s="26" t="e">
        <f>'Value Sales'!I6/'Quantity Sales'!I6</f>
        <v>#DIV/0!</v>
      </c>
      <c r="J6" s="26" t="e">
        <f>'Value Sales'!K6/'Quantity Sales'!K6</f>
        <v>#DIV/0!</v>
      </c>
      <c r="K6" s="26" t="e">
        <f>'Value Sales'!L6/'Quantity Sales'!L6</f>
        <v>#DIV/0!</v>
      </c>
      <c r="L6" s="26" t="e">
        <f>'Value Sales'!M6/'Quantity Sales'!M6</f>
        <v>#DIV/0!</v>
      </c>
      <c r="M6" s="26" t="e">
        <f>'Value Sales'!N6/'Quantity Sales'!N6</f>
        <v>#DIV/0!</v>
      </c>
      <c r="N6" s="26" t="e">
        <f>'Value Sales'!O6/'Quantity Sales'!O6</f>
        <v>#DIV/0!</v>
      </c>
      <c r="O6" s="26" t="e">
        <f>'Value Sales'!Q6/'Quantity Sales'!Q6</f>
        <v>#DIV/0!</v>
      </c>
      <c r="P6" s="26" t="e">
        <f>'Value Sales'!R6/'Quantity Sales'!R6</f>
        <v>#DIV/0!</v>
      </c>
      <c r="Q6" s="26" t="e">
        <f>'Value Sales'!S6/'Quantity Sales'!S6</f>
        <v>#DIV/0!</v>
      </c>
    </row>
    <row r="7" spans="1:17" x14ac:dyDescent="0.25">
      <c r="A7" s="40" t="s">
        <v>58</v>
      </c>
      <c r="B7" s="38" t="s">
        <v>38</v>
      </c>
      <c r="C7" s="38" t="s">
        <v>39</v>
      </c>
      <c r="D7" s="38" t="s">
        <v>38</v>
      </c>
      <c r="E7" s="26" t="e">
        <f>'Value Sales'!F7/'Quantity Sales'!F7</f>
        <v>#DIV/0!</v>
      </c>
      <c r="F7" s="26" t="e">
        <f>'Value Sales'!J7/'Quantity Sales'!J7</f>
        <v>#DIV/0!</v>
      </c>
      <c r="G7" s="26" t="e">
        <f>'Value Sales'!G7/'Quantity Sales'!G7</f>
        <v>#DIV/0!</v>
      </c>
      <c r="H7" s="26" t="e">
        <f>'Value Sales'!H7/'Quantity Sales'!H7</f>
        <v>#DIV/0!</v>
      </c>
      <c r="I7" s="26" t="e">
        <f>'Value Sales'!I7/'Quantity Sales'!I7</f>
        <v>#DIV/0!</v>
      </c>
      <c r="J7" s="26" t="e">
        <f>'Value Sales'!K7/'Quantity Sales'!K7</f>
        <v>#DIV/0!</v>
      </c>
      <c r="K7" s="26" t="e">
        <f>'Value Sales'!L7/'Quantity Sales'!L7</f>
        <v>#DIV/0!</v>
      </c>
      <c r="L7" s="26" t="e">
        <f>'Value Sales'!M7/'Quantity Sales'!M7</f>
        <v>#DIV/0!</v>
      </c>
      <c r="M7" s="26" t="e">
        <f>'Value Sales'!N7/'Quantity Sales'!N7</f>
        <v>#DIV/0!</v>
      </c>
      <c r="N7" s="26" t="e">
        <f>'Value Sales'!O7/'Quantity Sales'!O7</f>
        <v>#DIV/0!</v>
      </c>
      <c r="O7" s="26" t="e">
        <f>'Value Sales'!Q7/'Quantity Sales'!Q7</f>
        <v>#DIV/0!</v>
      </c>
      <c r="P7" s="26" t="e">
        <f>'Value Sales'!R7/'Quantity Sales'!R7</f>
        <v>#DIV/0!</v>
      </c>
      <c r="Q7" s="26" t="e">
        <f>'Value Sales'!S7/'Quantity Sales'!S7</f>
        <v>#DIV/0!</v>
      </c>
    </row>
    <row r="8" spans="1:17" x14ac:dyDescent="0.25">
      <c r="A8" s="47" t="s">
        <v>56</v>
      </c>
      <c r="B8" s="38" t="s">
        <v>38</v>
      </c>
      <c r="C8" s="48" t="s">
        <v>57</v>
      </c>
      <c r="D8" s="48" t="s">
        <v>38</v>
      </c>
      <c r="E8" s="26" t="e">
        <f>'Value Sales'!F8/'Quantity Sales'!F8</f>
        <v>#DIV/0!</v>
      </c>
      <c r="F8" s="26" t="e">
        <f>'Value Sales'!J8/'Quantity Sales'!J8</f>
        <v>#DIV/0!</v>
      </c>
      <c r="G8" s="26" t="e">
        <f>'Value Sales'!G8/'Quantity Sales'!G8</f>
        <v>#DIV/0!</v>
      </c>
      <c r="H8" s="26" t="e">
        <f>'Value Sales'!H8/'Quantity Sales'!H8</f>
        <v>#DIV/0!</v>
      </c>
      <c r="I8" s="26" t="e">
        <f>'Value Sales'!I8/'Quantity Sales'!I8</f>
        <v>#DIV/0!</v>
      </c>
      <c r="J8" s="26" t="e">
        <f>'Value Sales'!K8/'Quantity Sales'!K8</f>
        <v>#DIV/0!</v>
      </c>
      <c r="K8" s="26" t="e">
        <f>'Value Sales'!L8/'Quantity Sales'!L8</f>
        <v>#DIV/0!</v>
      </c>
      <c r="L8" s="26" t="e">
        <f>'Value Sales'!M8/'Quantity Sales'!M8</f>
        <v>#DIV/0!</v>
      </c>
      <c r="M8" s="26" t="e">
        <f>'Value Sales'!N8/'Quantity Sales'!N8</f>
        <v>#DIV/0!</v>
      </c>
      <c r="N8" s="26" t="e">
        <f>'Value Sales'!O8/'Quantity Sales'!O8</f>
        <v>#DIV/0!</v>
      </c>
      <c r="O8" s="26" t="e">
        <f>'Value Sales'!Q8/'Quantity Sales'!Q8</f>
        <v>#DIV/0!</v>
      </c>
      <c r="P8" s="26" t="e">
        <f>'Value Sales'!R8/'Quantity Sales'!R8</f>
        <v>#DIV/0!</v>
      </c>
      <c r="Q8" s="26" t="e">
        <f>'Value Sales'!S8/'Quantity Sales'!S8</f>
        <v>#DIV/0!</v>
      </c>
    </row>
    <row r="9" spans="1:17" x14ac:dyDescent="0.25">
      <c r="A9" s="47" t="s">
        <v>61</v>
      </c>
      <c r="B9" s="38" t="s">
        <v>38</v>
      </c>
      <c r="C9" s="48" t="s">
        <v>57</v>
      </c>
      <c r="D9" s="48" t="s">
        <v>62</v>
      </c>
      <c r="E9" s="26" t="e">
        <f>'Value Sales'!F9/'Quantity Sales'!F9</f>
        <v>#DIV/0!</v>
      </c>
      <c r="F9" s="26" t="e">
        <f>'Value Sales'!J9/'Quantity Sales'!J9</f>
        <v>#DIV/0!</v>
      </c>
      <c r="G9" s="26" t="e">
        <f>'Value Sales'!G9/'Quantity Sales'!G9</f>
        <v>#DIV/0!</v>
      </c>
      <c r="H9" s="26" t="e">
        <f>'Value Sales'!H9/'Quantity Sales'!H9</f>
        <v>#DIV/0!</v>
      </c>
      <c r="I9" s="26" t="e">
        <f>'Value Sales'!I9/'Quantity Sales'!I9</f>
        <v>#DIV/0!</v>
      </c>
      <c r="J9" s="26" t="e">
        <f>'Value Sales'!K9/'Quantity Sales'!K9</f>
        <v>#DIV/0!</v>
      </c>
      <c r="K9" s="26" t="e">
        <f>'Value Sales'!L9/'Quantity Sales'!L9</f>
        <v>#DIV/0!</v>
      </c>
      <c r="L9" s="26" t="e">
        <f>'Value Sales'!M9/'Quantity Sales'!M9</f>
        <v>#DIV/0!</v>
      </c>
      <c r="M9" s="26" t="e">
        <f>'Value Sales'!N9/'Quantity Sales'!N9</f>
        <v>#DIV/0!</v>
      </c>
      <c r="N9" s="26" t="e">
        <f>'Value Sales'!O9/'Quantity Sales'!O9</f>
        <v>#DIV/0!</v>
      </c>
      <c r="O9" s="26" t="e">
        <f>'Value Sales'!Q9/'Quantity Sales'!Q9</f>
        <v>#DIV/0!</v>
      </c>
      <c r="P9" s="26" t="e">
        <f>'Value Sales'!R9/'Quantity Sales'!R9</f>
        <v>#DIV/0!</v>
      </c>
      <c r="Q9" s="26" t="e">
        <f>'Value Sales'!S9/'Quantity Sales'!S9</f>
        <v>#DIV/0!</v>
      </c>
    </row>
    <row r="10" spans="1:17" x14ac:dyDescent="0.25">
      <c r="A10" s="47" t="s">
        <v>67</v>
      </c>
      <c r="B10" s="38" t="s">
        <v>38</v>
      </c>
      <c r="C10" s="48" t="s">
        <v>57</v>
      </c>
      <c r="D10" s="48" t="s">
        <v>57</v>
      </c>
      <c r="E10" s="26" t="e">
        <f>'Value Sales'!F10/'Quantity Sales'!F10</f>
        <v>#DIV/0!</v>
      </c>
      <c r="F10" s="26" t="e">
        <f>'Value Sales'!J10/'Quantity Sales'!J10</f>
        <v>#DIV/0!</v>
      </c>
      <c r="G10" s="26" t="e">
        <f>'Value Sales'!G10/'Quantity Sales'!G10</f>
        <v>#DIV/0!</v>
      </c>
      <c r="H10" s="26" t="e">
        <f>'Value Sales'!H10/'Quantity Sales'!H10</f>
        <v>#DIV/0!</v>
      </c>
      <c r="I10" s="26" t="e">
        <f>'Value Sales'!I10/'Quantity Sales'!I10</f>
        <v>#DIV/0!</v>
      </c>
      <c r="J10" s="26" t="e">
        <f>'Value Sales'!K10/'Quantity Sales'!K10</f>
        <v>#DIV/0!</v>
      </c>
      <c r="K10" s="26" t="e">
        <f>'Value Sales'!L10/'Quantity Sales'!L10</f>
        <v>#DIV/0!</v>
      </c>
      <c r="L10" s="26" t="e">
        <f>'Value Sales'!M10/'Quantity Sales'!M10</f>
        <v>#DIV/0!</v>
      </c>
      <c r="M10" s="26" t="e">
        <f>'Value Sales'!N10/'Quantity Sales'!N10</f>
        <v>#DIV/0!</v>
      </c>
      <c r="N10" s="26" t="e">
        <f>'Value Sales'!O10/'Quantity Sales'!O10</f>
        <v>#DIV/0!</v>
      </c>
      <c r="O10" s="26" t="e">
        <f>'Value Sales'!Q10/'Quantity Sales'!Q10</f>
        <v>#DIV/0!</v>
      </c>
      <c r="P10" s="26" t="e">
        <f>'Value Sales'!R10/'Quantity Sales'!R10</f>
        <v>#DIV/0!</v>
      </c>
      <c r="Q10" s="26" t="e">
        <f>'Value Sales'!S10/'Quantity Sales'!S10</f>
        <v>#DIV/0!</v>
      </c>
    </row>
    <row r="11" spans="1:17" x14ac:dyDescent="0.25">
      <c r="A11" s="40" t="s">
        <v>42</v>
      </c>
      <c r="B11" s="38" t="s">
        <v>38</v>
      </c>
      <c r="C11" s="38" t="s">
        <v>64</v>
      </c>
      <c r="D11" s="38" t="s">
        <v>38</v>
      </c>
      <c r="E11" s="26" t="e">
        <f>'Value Sales'!F11/'Quantity Sales'!F11</f>
        <v>#DIV/0!</v>
      </c>
      <c r="F11" s="26" t="e">
        <f>'Value Sales'!J11/'Quantity Sales'!J11</f>
        <v>#DIV/0!</v>
      </c>
      <c r="G11" s="26" t="e">
        <f>'Value Sales'!G11/'Quantity Sales'!G11</f>
        <v>#DIV/0!</v>
      </c>
      <c r="H11" s="26" t="e">
        <f>'Value Sales'!H11/'Quantity Sales'!H11</f>
        <v>#DIV/0!</v>
      </c>
      <c r="I11" s="26" t="e">
        <f>'Value Sales'!I11/'Quantity Sales'!I11</f>
        <v>#DIV/0!</v>
      </c>
      <c r="J11" s="26" t="e">
        <f>'Value Sales'!K11/'Quantity Sales'!K11</f>
        <v>#DIV/0!</v>
      </c>
      <c r="K11" s="26" t="e">
        <f>'Value Sales'!L11/'Quantity Sales'!L11</f>
        <v>#DIV/0!</v>
      </c>
      <c r="L11" s="26" t="e">
        <f>'Value Sales'!M11/'Quantity Sales'!M11</f>
        <v>#DIV/0!</v>
      </c>
      <c r="M11" s="26" t="e">
        <f>'Value Sales'!N11/'Quantity Sales'!N11</f>
        <v>#DIV/0!</v>
      </c>
      <c r="N11" s="26" t="e">
        <f>'Value Sales'!O11/'Quantity Sales'!O11</f>
        <v>#DIV/0!</v>
      </c>
      <c r="O11" s="26" t="e">
        <f>'Value Sales'!Q11/'Quantity Sales'!Q11</f>
        <v>#DIV/0!</v>
      </c>
      <c r="P11" s="26" t="e">
        <f>'Value Sales'!R11/'Quantity Sales'!R11</f>
        <v>#DIV/0!</v>
      </c>
      <c r="Q11" s="26" t="e">
        <f>'Value Sales'!S11/'Quantity Sales'!S11</f>
        <v>#DIV/0!</v>
      </c>
    </row>
    <row r="12" spans="1:17" x14ac:dyDescent="0.25">
      <c r="A12" s="40" t="s">
        <v>63</v>
      </c>
      <c r="B12" s="38" t="s">
        <v>38</v>
      </c>
      <c r="C12" s="38" t="s">
        <v>64</v>
      </c>
      <c r="D12" s="38" t="s">
        <v>65</v>
      </c>
      <c r="E12" s="26" t="e">
        <f>'Value Sales'!F12/'Quantity Sales'!F12</f>
        <v>#DIV/0!</v>
      </c>
      <c r="F12" s="26" t="e">
        <f>'Value Sales'!J12/'Quantity Sales'!J12</f>
        <v>#DIV/0!</v>
      </c>
      <c r="G12" s="26" t="e">
        <f>'Value Sales'!G12/'Quantity Sales'!G12</f>
        <v>#DIV/0!</v>
      </c>
      <c r="H12" s="26" t="e">
        <f>'Value Sales'!H12/'Quantity Sales'!H12</f>
        <v>#DIV/0!</v>
      </c>
      <c r="I12" s="26" t="e">
        <f>'Value Sales'!I12/'Quantity Sales'!I12</f>
        <v>#DIV/0!</v>
      </c>
      <c r="J12" s="26" t="e">
        <f>'Value Sales'!K12/'Quantity Sales'!K12</f>
        <v>#DIV/0!</v>
      </c>
      <c r="K12" s="26" t="e">
        <f>'Value Sales'!L12/'Quantity Sales'!L12</f>
        <v>#DIV/0!</v>
      </c>
      <c r="L12" s="26" t="e">
        <f>'Value Sales'!M12/'Quantity Sales'!M12</f>
        <v>#DIV/0!</v>
      </c>
      <c r="M12" s="26" t="e">
        <f>'Value Sales'!N12/'Quantity Sales'!N12</f>
        <v>#DIV/0!</v>
      </c>
      <c r="N12" s="26" t="e">
        <f>'Value Sales'!O12/'Quantity Sales'!O12</f>
        <v>#DIV/0!</v>
      </c>
      <c r="O12" s="26" t="e">
        <f>'Value Sales'!Q12/'Quantity Sales'!Q12</f>
        <v>#DIV/0!</v>
      </c>
      <c r="P12" s="26" t="e">
        <f>'Value Sales'!R12/'Quantity Sales'!R12</f>
        <v>#DIV/0!</v>
      </c>
      <c r="Q12" s="26" t="e">
        <f>'Value Sales'!S12/'Quantity Sales'!S12</f>
        <v>#DIV/0!</v>
      </c>
    </row>
    <row r="13" spans="1:17" x14ac:dyDescent="0.25">
      <c r="A13" s="56" t="s">
        <v>48</v>
      </c>
      <c r="B13" s="38" t="s">
        <v>38</v>
      </c>
      <c r="C13" s="30" t="s">
        <v>45</v>
      </c>
      <c r="D13" s="30" t="s">
        <v>45</v>
      </c>
      <c r="E13" s="26" t="e">
        <f>'Value Sales'!F13/'Quantity Sales'!F13</f>
        <v>#DIV/0!</v>
      </c>
      <c r="F13" s="26" t="e">
        <f>'Value Sales'!J13/'Quantity Sales'!J13</f>
        <v>#DIV/0!</v>
      </c>
      <c r="G13" s="26" t="e">
        <f>'Value Sales'!G13/'Quantity Sales'!G13</f>
        <v>#DIV/0!</v>
      </c>
      <c r="H13" s="26" t="e">
        <f>'Value Sales'!H13/'Quantity Sales'!H13</f>
        <v>#DIV/0!</v>
      </c>
      <c r="I13" s="26" t="e">
        <f>'Value Sales'!I13/'Quantity Sales'!I13</f>
        <v>#DIV/0!</v>
      </c>
      <c r="J13" s="26" t="e">
        <f>'Value Sales'!K13/'Quantity Sales'!K13</f>
        <v>#DIV/0!</v>
      </c>
      <c r="K13" s="26" t="e">
        <f>'Value Sales'!L13/'Quantity Sales'!L13</f>
        <v>#DIV/0!</v>
      </c>
      <c r="L13" s="26" t="e">
        <f>'Value Sales'!M13/'Quantity Sales'!M13</f>
        <v>#DIV/0!</v>
      </c>
      <c r="M13" s="26" t="e">
        <f>'Value Sales'!N13/'Quantity Sales'!N13</f>
        <v>#DIV/0!</v>
      </c>
      <c r="N13" s="26" t="e">
        <f>'Value Sales'!O13/'Quantity Sales'!O13</f>
        <v>#DIV/0!</v>
      </c>
      <c r="O13" s="26" t="e">
        <f>'Value Sales'!Q13/'Quantity Sales'!Q13</f>
        <v>#DIV/0!</v>
      </c>
      <c r="P13" s="26" t="e">
        <f>'Value Sales'!R13/'Quantity Sales'!R13</f>
        <v>#DIV/0!</v>
      </c>
      <c r="Q13" s="26" t="e">
        <f>'Value Sales'!S13/'Quantity Sales'!S13</f>
        <v>#DIV/0!</v>
      </c>
    </row>
    <row r="14" spans="1:17" x14ac:dyDescent="0.25">
      <c r="A14" s="28" t="s">
        <v>49</v>
      </c>
      <c r="B14" s="38" t="s">
        <v>38</v>
      </c>
      <c r="C14" s="30" t="s">
        <v>45</v>
      </c>
      <c r="D14" s="30" t="s">
        <v>45</v>
      </c>
      <c r="E14" s="26" t="e">
        <f>'Value Sales'!F14/'Quantity Sales'!F14</f>
        <v>#DIV/0!</v>
      </c>
      <c r="F14" s="26" t="e">
        <f>'Value Sales'!J14/'Quantity Sales'!J14</f>
        <v>#DIV/0!</v>
      </c>
      <c r="G14" s="26" t="e">
        <f>'Value Sales'!G14/'Quantity Sales'!G14</f>
        <v>#DIV/0!</v>
      </c>
      <c r="H14" s="26" t="e">
        <f>'Value Sales'!H14/'Quantity Sales'!H14</f>
        <v>#DIV/0!</v>
      </c>
      <c r="I14" s="26" t="e">
        <f>'Value Sales'!I14/'Quantity Sales'!I14</f>
        <v>#DIV/0!</v>
      </c>
      <c r="J14" s="26" t="e">
        <f>'Value Sales'!K14/'Quantity Sales'!K14</f>
        <v>#DIV/0!</v>
      </c>
      <c r="K14" s="26" t="e">
        <f>'Value Sales'!L14/'Quantity Sales'!L14</f>
        <v>#DIV/0!</v>
      </c>
      <c r="L14" s="26" t="e">
        <f>'Value Sales'!M14/'Quantity Sales'!M14</f>
        <v>#DIV/0!</v>
      </c>
      <c r="M14" s="26" t="e">
        <f>'Value Sales'!N14/'Quantity Sales'!N14</f>
        <v>#DIV/0!</v>
      </c>
      <c r="N14" s="26" t="e">
        <f>'Value Sales'!O14/'Quantity Sales'!O14</f>
        <v>#DIV/0!</v>
      </c>
      <c r="O14" s="26" t="e">
        <f>'Value Sales'!Q14/'Quantity Sales'!Q14</f>
        <v>#DIV/0!</v>
      </c>
      <c r="P14" s="26" t="e">
        <f>'Value Sales'!R14/'Quantity Sales'!R14</f>
        <v>#DIV/0!</v>
      </c>
      <c r="Q14" s="26" t="e">
        <f>'Value Sales'!S14/'Quantity Sales'!S14</f>
        <v>#DIV/0!</v>
      </c>
    </row>
    <row r="15" spans="1:17" x14ac:dyDescent="0.25">
      <c r="A15" s="28" t="s">
        <v>59</v>
      </c>
      <c r="B15" s="38" t="s">
        <v>38</v>
      </c>
      <c r="C15" s="30" t="s">
        <v>45</v>
      </c>
      <c r="D15" s="30" t="s">
        <v>60</v>
      </c>
      <c r="E15" s="26" t="e">
        <f>'Value Sales'!F15/'Quantity Sales'!F15</f>
        <v>#DIV/0!</v>
      </c>
      <c r="F15" s="26" t="e">
        <f>'Value Sales'!J15/'Quantity Sales'!J15</f>
        <v>#DIV/0!</v>
      </c>
      <c r="G15" s="26" t="e">
        <f>'Value Sales'!G15/'Quantity Sales'!G15</f>
        <v>#DIV/0!</v>
      </c>
      <c r="H15" s="26" t="e">
        <f>'Value Sales'!H15/'Quantity Sales'!H15</f>
        <v>#DIV/0!</v>
      </c>
      <c r="I15" s="26" t="e">
        <f>'Value Sales'!I15/'Quantity Sales'!I15</f>
        <v>#DIV/0!</v>
      </c>
      <c r="J15" s="26" t="e">
        <f>'Value Sales'!K15/'Quantity Sales'!K15</f>
        <v>#DIV/0!</v>
      </c>
      <c r="K15" s="26" t="e">
        <f>'Value Sales'!L15/'Quantity Sales'!L15</f>
        <v>#DIV/0!</v>
      </c>
      <c r="L15" s="26" t="e">
        <f>'Value Sales'!M15/'Quantity Sales'!M15</f>
        <v>#DIV/0!</v>
      </c>
      <c r="M15" s="26" t="e">
        <f>'Value Sales'!N15/'Quantity Sales'!N15</f>
        <v>#DIV/0!</v>
      </c>
      <c r="N15" s="26" t="e">
        <f>'Value Sales'!O15/'Quantity Sales'!O15</f>
        <v>#DIV/0!</v>
      </c>
      <c r="O15" s="26" t="e">
        <f>'Value Sales'!Q15/'Quantity Sales'!Q15</f>
        <v>#DIV/0!</v>
      </c>
      <c r="P15" s="26" t="e">
        <f>'Value Sales'!R15/'Quantity Sales'!R15</f>
        <v>#DIV/0!</v>
      </c>
      <c r="Q15" s="26" t="e">
        <f>'Value Sales'!S15/'Quantity Sales'!S15</f>
        <v>#DIV/0!</v>
      </c>
    </row>
    <row r="16" spans="1:17" x14ac:dyDescent="0.25">
      <c r="A16" s="28" t="s">
        <v>46</v>
      </c>
      <c r="B16" s="38" t="s">
        <v>38</v>
      </c>
      <c r="C16" s="30" t="s">
        <v>47</v>
      </c>
      <c r="D16" s="49" t="s">
        <v>38</v>
      </c>
      <c r="E16" s="26" t="e">
        <f>'Value Sales'!F16/'Quantity Sales'!F16</f>
        <v>#DIV/0!</v>
      </c>
      <c r="F16" s="26" t="e">
        <f>'Value Sales'!J16/'Quantity Sales'!J16</f>
        <v>#DIV/0!</v>
      </c>
      <c r="G16" s="26" t="e">
        <f>'Value Sales'!G16/'Quantity Sales'!G16</f>
        <v>#DIV/0!</v>
      </c>
      <c r="H16" s="26" t="e">
        <f>'Value Sales'!H16/'Quantity Sales'!H16</f>
        <v>#DIV/0!</v>
      </c>
      <c r="I16" s="26" t="e">
        <f>'Value Sales'!I16/'Quantity Sales'!I16</f>
        <v>#DIV/0!</v>
      </c>
      <c r="J16" s="26" t="e">
        <f>'Value Sales'!K16/'Quantity Sales'!K16</f>
        <v>#DIV/0!</v>
      </c>
      <c r="K16" s="26" t="e">
        <f>'Value Sales'!L16/'Quantity Sales'!L16</f>
        <v>#DIV/0!</v>
      </c>
      <c r="L16" s="26" t="e">
        <f>'Value Sales'!M16/'Quantity Sales'!M16</f>
        <v>#DIV/0!</v>
      </c>
      <c r="M16" s="26" t="e">
        <f>'Value Sales'!N16/'Quantity Sales'!N16</f>
        <v>#DIV/0!</v>
      </c>
      <c r="N16" s="26" t="e">
        <f>'Value Sales'!O16/'Quantity Sales'!O16</f>
        <v>#DIV/0!</v>
      </c>
      <c r="O16" s="26" t="e">
        <f>'Value Sales'!Q16/'Quantity Sales'!Q16</f>
        <v>#DIV/0!</v>
      </c>
      <c r="P16" s="26" t="e">
        <f>'Value Sales'!R16/'Quantity Sales'!R16</f>
        <v>#DIV/0!</v>
      </c>
      <c r="Q16" s="26" t="e">
        <f>'Value Sales'!S16/'Quantity Sales'!S16</f>
        <v>#DIV/0!</v>
      </c>
    </row>
    <row r="17" spans="1:17" x14ac:dyDescent="0.25">
      <c r="A17" s="28" t="s">
        <v>66</v>
      </c>
      <c r="B17" s="38" t="s">
        <v>38</v>
      </c>
      <c r="C17" s="30" t="s">
        <v>47</v>
      </c>
      <c r="D17" s="30" t="s">
        <v>38</v>
      </c>
      <c r="E17" s="26" t="e">
        <f>'Value Sales'!#REF!/'Quantity Sales'!F17</f>
        <v>#REF!</v>
      </c>
      <c r="F17" s="26" t="e">
        <f>'Value Sales'!#REF!/'Quantity Sales'!J17</f>
        <v>#REF!</v>
      </c>
      <c r="G17" s="26" t="e">
        <f>'Value Sales'!#REF!/'Quantity Sales'!G17</f>
        <v>#REF!</v>
      </c>
      <c r="H17" s="26" t="e">
        <f>'Value Sales'!#REF!/'Quantity Sales'!H17</f>
        <v>#REF!</v>
      </c>
      <c r="I17" s="26" t="e">
        <f>'Value Sales'!#REF!/'Quantity Sales'!I17</f>
        <v>#REF!</v>
      </c>
      <c r="J17" s="26" t="e">
        <f>'Value Sales'!#REF!/'Quantity Sales'!K17</f>
        <v>#REF!</v>
      </c>
      <c r="K17" s="26" t="e">
        <f>'Value Sales'!#REF!/'Quantity Sales'!L17</f>
        <v>#REF!</v>
      </c>
      <c r="L17" s="26" t="e">
        <f>'Value Sales'!#REF!/'Quantity Sales'!M17</f>
        <v>#REF!</v>
      </c>
      <c r="M17" s="26" t="e">
        <f>'Value Sales'!#REF!/'Quantity Sales'!N17</f>
        <v>#REF!</v>
      </c>
      <c r="N17" s="26" t="e">
        <f>'Value Sales'!#REF!/'Quantity Sales'!O17</f>
        <v>#REF!</v>
      </c>
      <c r="O17" s="26" t="e">
        <f>'Value Sales'!#REF!/'Quantity Sales'!Q17</f>
        <v>#REF!</v>
      </c>
      <c r="P17" s="26" t="e">
        <f>'Value Sales'!#REF!/'Quantity Sales'!R17</f>
        <v>#REF!</v>
      </c>
      <c r="Q17" s="26" t="e">
        <f>'Value Sales'!#REF!/'Quantity Sales'!S17</f>
        <v>#REF!</v>
      </c>
    </row>
    <row r="18" spans="1:17" x14ac:dyDescent="0.25">
      <c r="A18" s="28" t="s">
        <v>55</v>
      </c>
      <c r="B18" s="38" t="s">
        <v>38</v>
      </c>
      <c r="C18" s="30" t="s">
        <v>47</v>
      </c>
      <c r="D18" s="30" t="s">
        <v>38</v>
      </c>
      <c r="E18" s="26" t="e">
        <f>'Value Sales'!F17/'Quantity Sales'!F18</f>
        <v>#DIV/0!</v>
      </c>
      <c r="F18" s="26" t="e">
        <f>'Value Sales'!J17/'Quantity Sales'!J18</f>
        <v>#DIV/0!</v>
      </c>
      <c r="G18" s="26" t="e">
        <f>'Value Sales'!G17/'Quantity Sales'!G18</f>
        <v>#DIV/0!</v>
      </c>
      <c r="H18" s="26" t="e">
        <f>'Value Sales'!H17/'Quantity Sales'!H18</f>
        <v>#DIV/0!</v>
      </c>
      <c r="I18" s="26" t="e">
        <f>'Value Sales'!I17/'Quantity Sales'!I18</f>
        <v>#DIV/0!</v>
      </c>
      <c r="J18" s="26" t="e">
        <f>'Value Sales'!K17/'Quantity Sales'!K18</f>
        <v>#DIV/0!</v>
      </c>
      <c r="K18" s="26" t="e">
        <f>'Value Sales'!L17/'Quantity Sales'!L18</f>
        <v>#DIV/0!</v>
      </c>
      <c r="L18" s="26" t="e">
        <f>'Value Sales'!M17/'Quantity Sales'!M18</f>
        <v>#DIV/0!</v>
      </c>
      <c r="M18" s="26" t="e">
        <f>'Value Sales'!N17/'Quantity Sales'!N18</f>
        <v>#DIV/0!</v>
      </c>
      <c r="N18" s="26" t="e">
        <f>'Value Sales'!O17/'Quantity Sales'!O18</f>
        <v>#DIV/0!</v>
      </c>
      <c r="O18" s="26" t="e">
        <f>'Value Sales'!Q17/'Quantity Sales'!Q18</f>
        <v>#DIV/0!</v>
      </c>
      <c r="P18" s="26" t="e">
        <f>'Value Sales'!R17/'Quantity Sales'!R18</f>
        <v>#DIV/0!</v>
      </c>
      <c r="Q18" s="26" t="e">
        <f>'Value Sales'!S17/'Quantity Sales'!S18</f>
        <v>#DIV/0!</v>
      </c>
    </row>
    <row r="19" spans="1:17" x14ac:dyDescent="0.25">
      <c r="A19" s="28" t="s">
        <v>52</v>
      </c>
      <c r="B19" s="38" t="s">
        <v>38</v>
      </c>
      <c r="C19" s="30" t="s">
        <v>41</v>
      </c>
      <c r="D19" s="30" t="s">
        <v>43</v>
      </c>
      <c r="E19" s="26" t="e">
        <f>'Value Sales'!F18/'Quantity Sales'!F19</f>
        <v>#DIV/0!</v>
      </c>
      <c r="F19" s="26" t="e">
        <f>'Value Sales'!J18/'Quantity Sales'!J19</f>
        <v>#DIV/0!</v>
      </c>
      <c r="G19" s="26" t="e">
        <f>'Value Sales'!G18/'Quantity Sales'!G19</f>
        <v>#DIV/0!</v>
      </c>
      <c r="H19" s="26" t="e">
        <f>'Value Sales'!H18/'Quantity Sales'!H19</f>
        <v>#DIV/0!</v>
      </c>
      <c r="I19" s="26" t="e">
        <f>'Value Sales'!I18/'Quantity Sales'!I19</f>
        <v>#DIV/0!</v>
      </c>
      <c r="J19" s="26" t="e">
        <f>'Value Sales'!K18/'Quantity Sales'!K19</f>
        <v>#DIV/0!</v>
      </c>
      <c r="K19" s="26" t="e">
        <f>'Value Sales'!L18/'Quantity Sales'!L19</f>
        <v>#DIV/0!</v>
      </c>
      <c r="L19" s="26" t="e">
        <f>'Value Sales'!M18/'Quantity Sales'!M19</f>
        <v>#DIV/0!</v>
      </c>
      <c r="M19" s="26" t="e">
        <f>'Value Sales'!N18/'Quantity Sales'!N19</f>
        <v>#DIV/0!</v>
      </c>
      <c r="N19" s="26" t="e">
        <f>'Value Sales'!O18/'Quantity Sales'!O19</f>
        <v>#DIV/0!</v>
      </c>
      <c r="O19" s="26" t="e">
        <f>'Value Sales'!Q18/'Quantity Sales'!Q19</f>
        <v>#DIV/0!</v>
      </c>
      <c r="P19" s="26" t="e">
        <f>'Value Sales'!R18/'Quantity Sales'!R19</f>
        <v>#DIV/0!</v>
      </c>
      <c r="Q19" s="26" t="e">
        <f>'Value Sales'!S18/'Quantity Sales'!S19</f>
        <v>#DIV/0!</v>
      </c>
    </row>
    <row r="20" spans="1:17" x14ac:dyDescent="0.25">
      <c r="A20" s="28" t="s">
        <v>44</v>
      </c>
      <c r="B20" s="38" t="s">
        <v>38</v>
      </c>
      <c r="C20" s="30" t="s">
        <v>41</v>
      </c>
      <c r="D20" s="30" t="s">
        <v>41</v>
      </c>
      <c r="E20" s="26" t="e">
        <f>'Value Sales'!F19/'Quantity Sales'!F20</f>
        <v>#DIV/0!</v>
      </c>
      <c r="F20" s="26" t="e">
        <f>'Value Sales'!J19/'Quantity Sales'!J20</f>
        <v>#DIV/0!</v>
      </c>
      <c r="G20" s="26" t="e">
        <f>'Value Sales'!G19/'Quantity Sales'!G20</f>
        <v>#DIV/0!</v>
      </c>
      <c r="H20" s="26" t="e">
        <f>'Value Sales'!H19/'Quantity Sales'!H20</f>
        <v>#DIV/0!</v>
      </c>
      <c r="I20" s="26" t="e">
        <f>'Value Sales'!I19/'Quantity Sales'!I20</f>
        <v>#DIV/0!</v>
      </c>
      <c r="J20" s="26" t="e">
        <f>'Value Sales'!K19/'Quantity Sales'!K20</f>
        <v>#DIV/0!</v>
      </c>
      <c r="K20" s="26" t="e">
        <f>'Value Sales'!L19/'Quantity Sales'!L20</f>
        <v>#DIV/0!</v>
      </c>
      <c r="L20" s="26" t="e">
        <f>'Value Sales'!M19/'Quantity Sales'!M20</f>
        <v>#DIV/0!</v>
      </c>
      <c r="M20" s="26" t="e">
        <f>'Value Sales'!N19/'Quantity Sales'!N20</f>
        <v>#DIV/0!</v>
      </c>
      <c r="N20" s="26" t="e">
        <f>'Value Sales'!O19/'Quantity Sales'!O20</f>
        <v>#DIV/0!</v>
      </c>
      <c r="O20" s="26" t="e">
        <f>'Value Sales'!Q19/'Quantity Sales'!Q20</f>
        <v>#DIV/0!</v>
      </c>
      <c r="P20" s="26" t="e">
        <f>'Value Sales'!R19/'Quantity Sales'!R20</f>
        <v>#DIV/0!</v>
      </c>
      <c r="Q20" s="26" t="e">
        <f>'Value Sales'!S19/'Quantity Sales'!S20</f>
        <v>#DIV/0!</v>
      </c>
    </row>
    <row r="21" spans="1:17" x14ac:dyDescent="0.25">
      <c r="A21" s="28" t="s">
        <v>40</v>
      </c>
      <c r="B21" s="38" t="s">
        <v>38</v>
      </c>
      <c r="C21" s="30" t="s">
        <v>41</v>
      </c>
      <c r="D21" s="30" t="s">
        <v>41</v>
      </c>
      <c r="E21" s="26" t="e">
        <f>'Value Sales'!F20/'Quantity Sales'!F21</f>
        <v>#DIV/0!</v>
      </c>
      <c r="F21" s="26" t="e">
        <f>'Value Sales'!J20/'Quantity Sales'!J21</f>
        <v>#DIV/0!</v>
      </c>
      <c r="G21" s="26" t="e">
        <f>'Value Sales'!G20/'Quantity Sales'!G21</f>
        <v>#DIV/0!</v>
      </c>
      <c r="H21" s="26" t="e">
        <f>'Value Sales'!H20/'Quantity Sales'!H21</f>
        <v>#DIV/0!</v>
      </c>
      <c r="I21" s="26" t="e">
        <f>'Value Sales'!I20/'Quantity Sales'!I21</f>
        <v>#DIV/0!</v>
      </c>
      <c r="J21" s="26" t="e">
        <f>'Value Sales'!K20/'Quantity Sales'!K21</f>
        <v>#DIV/0!</v>
      </c>
      <c r="K21" s="26" t="e">
        <f>'Value Sales'!L20/'Quantity Sales'!L21</f>
        <v>#DIV/0!</v>
      </c>
      <c r="L21" s="26" t="e">
        <f>'Value Sales'!M20/'Quantity Sales'!M21</f>
        <v>#DIV/0!</v>
      </c>
      <c r="M21" s="26" t="e">
        <f>'Value Sales'!N20/'Quantity Sales'!N21</f>
        <v>#DIV/0!</v>
      </c>
      <c r="N21" s="26" t="e">
        <f>'Value Sales'!O20/'Quantity Sales'!O21</f>
        <v>#DIV/0!</v>
      </c>
      <c r="O21" s="26" t="e">
        <f>'Value Sales'!Q20/'Quantity Sales'!Q21</f>
        <v>#DIV/0!</v>
      </c>
      <c r="P21" s="26" t="e">
        <f>'Value Sales'!R20/'Quantity Sales'!R21</f>
        <v>#DIV/0!</v>
      </c>
      <c r="Q21" s="26" t="e">
        <f>'Value Sales'!S20/'Quantity Sales'!S21</f>
        <v>#DIV/0!</v>
      </c>
    </row>
    <row r="22" spans="1:17" x14ac:dyDescent="0.25">
      <c r="A22" s="28" t="s">
        <v>51</v>
      </c>
      <c r="B22" s="38" t="s">
        <v>38</v>
      </c>
      <c r="C22" s="30" t="s">
        <v>41</v>
      </c>
      <c r="D22" s="30" t="s">
        <v>41</v>
      </c>
      <c r="E22" s="26" t="e">
        <f>'Value Sales'!#REF!/'Quantity Sales'!F22</f>
        <v>#REF!</v>
      </c>
      <c r="F22" s="26" t="e">
        <f>'Value Sales'!#REF!/'Quantity Sales'!J22</f>
        <v>#REF!</v>
      </c>
      <c r="G22" s="26" t="e">
        <f>'Value Sales'!#REF!/'Quantity Sales'!G22</f>
        <v>#REF!</v>
      </c>
      <c r="H22" s="26" t="e">
        <f>'Value Sales'!#REF!/'Quantity Sales'!H22</f>
        <v>#REF!</v>
      </c>
      <c r="I22" s="26" t="e">
        <f>'Value Sales'!#REF!/'Quantity Sales'!I22</f>
        <v>#REF!</v>
      </c>
      <c r="J22" s="26" t="e">
        <f>'Value Sales'!#REF!/'Quantity Sales'!K22</f>
        <v>#REF!</v>
      </c>
      <c r="K22" s="26" t="e">
        <f>'Value Sales'!#REF!/'Quantity Sales'!L22</f>
        <v>#REF!</v>
      </c>
      <c r="L22" s="26" t="e">
        <f>'Value Sales'!#REF!/'Quantity Sales'!M22</f>
        <v>#REF!</v>
      </c>
      <c r="M22" s="26" t="e">
        <f>'Value Sales'!#REF!/'Quantity Sales'!N22</f>
        <v>#REF!</v>
      </c>
      <c r="N22" s="26" t="e">
        <f>'Value Sales'!#REF!/'Quantity Sales'!O22</f>
        <v>#REF!</v>
      </c>
      <c r="O22" s="26" t="e">
        <f>'Value Sales'!#REF!/'Quantity Sales'!Q22</f>
        <v>#REF!</v>
      </c>
      <c r="P22" s="26" t="e">
        <f>'Value Sales'!#REF!/'Quantity Sales'!R22</f>
        <v>#REF!</v>
      </c>
      <c r="Q22" s="26" t="e">
        <f>'Value Sales'!#REF!/'Quantity Sales'!S22</f>
        <v>#REF!</v>
      </c>
    </row>
    <row r="23" spans="1:17" x14ac:dyDescent="0.25">
      <c r="A23" s="40" t="s">
        <v>207</v>
      </c>
      <c r="B23" s="38" t="s">
        <v>38</v>
      </c>
      <c r="C23" s="38" t="s">
        <v>208</v>
      </c>
      <c r="D23" s="38" t="s">
        <v>208</v>
      </c>
      <c r="E23" s="26" t="e">
        <f>'Value Sales'!F21/'Quantity Sales'!F23</f>
        <v>#DIV/0!</v>
      </c>
      <c r="F23" s="26" t="e">
        <f>'Value Sales'!J21/'Quantity Sales'!J23</f>
        <v>#DIV/0!</v>
      </c>
      <c r="G23" s="26" t="e">
        <f>'Value Sales'!G21/'Quantity Sales'!G23</f>
        <v>#DIV/0!</v>
      </c>
      <c r="H23" s="26" t="e">
        <f>'Value Sales'!H21/'Quantity Sales'!H23</f>
        <v>#DIV/0!</v>
      </c>
      <c r="I23" s="26" t="e">
        <f>'Value Sales'!I21/'Quantity Sales'!I23</f>
        <v>#DIV/0!</v>
      </c>
      <c r="J23" s="26" t="e">
        <f>'Value Sales'!K21/'Quantity Sales'!K23</f>
        <v>#DIV/0!</v>
      </c>
      <c r="K23" s="26" t="e">
        <f>'Value Sales'!L21/'Quantity Sales'!L23</f>
        <v>#DIV/0!</v>
      </c>
      <c r="L23" s="26" t="e">
        <f>'Value Sales'!M21/'Quantity Sales'!M23</f>
        <v>#DIV/0!</v>
      </c>
      <c r="M23" s="26" t="e">
        <f>'Value Sales'!N21/'Quantity Sales'!N23</f>
        <v>#DIV/0!</v>
      </c>
      <c r="N23" s="26" t="e">
        <f>'Value Sales'!O21/'Quantity Sales'!O23</f>
        <v>#DIV/0!</v>
      </c>
      <c r="O23" s="26" t="e">
        <f>'Value Sales'!Q21/'Quantity Sales'!Q23</f>
        <v>#DIV/0!</v>
      </c>
      <c r="P23" s="26" t="e">
        <f>'Value Sales'!R21/'Quantity Sales'!R23</f>
        <v>#DIV/0!</v>
      </c>
      <c r="Q23" s="26" t="e">
        <f>'Value Sales'!S21/'Quantity Sales'!S23</f>
        <v>#DIV/0!</v>
      </c>
    </row>
    <row r="24" spans="1:17" x14ac:dyDescent="0.25">
      <c r="A24" s="40" t="s">
        <v>214</v>
      </c>
      <c r="B24" s="38" t="s">
        <v>38</v>
      </c>
      <c r="C24" s="38" t="s">
        <v>215</v>
      </c>
      <c r="D24" s="38" t="s">
        <v>215</v>
      </c>
      <c r="E24" s="26" t="e">
        <f>'Value Sales'!F22/'Quantity Sales'!F24</f>
        <v>#DIV/0!</v>
      </c>
      <c r="F24" s="26" t="e">
        <f>'Value Sales'!J22/'Quantity Sales'!J24</f>
        <v>#DIV/0!</v>
      </c>
      <c r="G24" s="26" t="e">
        <f>'Value Sales'!G22/'Quantity Sales'!G24</f>
        <v>#DIV/0!</v>
      </c>
      <c r="H24" s="26" t="e">
        <f>'Value Sales'!H22/'Quantity Sales'!H24</f>
        <v>#DIV/0!</v>
      </c>
      <c r="I24" s="26" t="e">
        <f>'Value Sales'!I22/'Quantity Sales'!I24</f>
        <v>#DIV/0!</v>
      </c>
      <c r="J24" s="26" t="e">
        <f>'Value Sales'!K22/'Quantity Sales'!K24</f>
        <v>#DIV/0!</v>
      </c>
      <c r="K24" s="26" t="e">
        <f>'Value Sales'!L22/'Quantity Sales'!L24</f>
        <v>#DIV/0!</v>
      </c>
      <c r="L24" s="26" t="e">
        <f>'Value Sales'!M22/'Quantity Sales'!M24</f>
        <v>#DIV/0!</v>
      </c>
      <c r="M24" s="26" t="e">
        <f>'Value Sales'!N22/'Quantity Sales'!N24</f>
        <v>#DIV/0!</v>
      </c>
      <c r="N24" s="26" t="e">
        <f>'Value Sales'!O22/'Quantity Sales'!O24</f>
        <v>#DIV/0!</v>
      </c>
      <c r="O24" s="26" t="e">
        <f>'Value Sales'!Q22/'Quantity Sales'!Q24</f>
        <v>#DIV/0!</v>
      </c>
      <c r="P24" s="26" t="e">
        <f>'Value Sales'!R22/'Quantity Sales'!R24</f>
        <v>#DIV/0!</v>
      </c>
      <c r="Q24" s="26" t="e">
        <f>'Value Sales'!S22/'Quantity Sales'!S24</f>
        <v>#DIV/0!</v>
      </c>
    </row>
    <row r="25" spans="1:17" x14ac:dyDescent="0.25">
      <c r="A25" s="40" t="s">
        <v>216</v>
      </c>
      <c r="B25" s="38" t="s">
        <v>38</v>
      </c>
      <c r="C25" s="38" t="s">
        <v>208</v>
      </c>
      <c r="D25" s="38" t="s">
        <v>208</v>
      </c>
      <c r="E25" s="26" t="e">
        <f>'Value Sales'!F23/'Quantity Sales'!F25</f>
        <v>#DIV/0!</v>
      </c>
      <c r="F25" s="26" t="e">
        <f>'Value Sales'!J23/'Quantity Sales'!J25</f>
        <v>#DIV/0!</v>
      </c>
      <c r="G25" s="26" t="e">
        <f>'Value Sales'!G23/'Quantity Sales'!G25</f>
        <v>#DIV/0!</v>
      </c>
      <c r="H25" s="26" t="e">
        <f>'Value Sales'!H23/'Quantity Sales'!H25</f>
        <v>#DIV/0!</v>
      </c>
      <c r="I25" s="26" t="e">
        <f>'Value Sales'!I23/'Quantity Sales'!I25</f>
        <v>#DIV/0!</v>
      </c>
      <c r="J25" s="26" t="e">
        <f>'Value Sales'!K23/'Quantity Sales'!K25</f>
        <v>#DIV/0!</v>
      </c>
      <c r="K25" s="26" t="e">
        <f>'Value Sales'!L23/'Quantity Sales'!L25</f>
        <v>#DIV/0!</v>
      </c>
      <c r="L25" s="26" t="e">
        <f>'Value Sales'!M23/'Quantity Sales'!M25</f>
        <v>#DIV/0!</v>
      </c>
      <c r="M25" s="26" t="e">
        <f>'Value Sales'!N23/'Quantity Sales'!N25</f>
        <v>#DIV/0!</v>
      </c>
      <c r="N25" s="26" t="e">
        <f>'Value Sales'!O23/'Quantity Sales'!O25</f>
        <v>#DIV/0!</v>
      </c>
      <c r="O25" s="26" t="e">
        <f>'Value Sales'!Q23/'Quantity Sales'!Q25</f>
        <v>#DIV/0!</v>
      </c>
      <c r="P25" s="26" t="e">
        <f>'Value Sales'!R23/'Quantity Sales'!R25</f>
        <v>#DIV/0!</v>
      </c>
      <c r="Q25" s="26" t="e">
        <f>'Value Sales'!S23/'Quantity Sales'!S25</f>
        <v>#DIV/0!</v>
      </c>
    </row>
    <row r="26" spans="1:17" x14ac:dyDescent="0.25">
      <c r="A26" s="40" t="s">
        <v>222</v>
      </c>
      <c r="B26" s="38" t="s">
        <v>38</v>
      </c>
      <c r="C26" s="38" t="s">
        <v>208</v>
      </c>
      <c r="D26" s="38" t="s">
        <v>208</v>
      </c>
      <c r="E26" s="26" t="e">
        <f>'Value Sales'!F24/'Quantity Sales'!F26</f>
        <v>#DIV/0!</v>
      </c>
      <c r="F26" s="26" t="e">
        <f>'Value Sales'!J24/'Quantity Sales'!J26</f>
        <v>#DIV/0!</v>
      </c>
      <c r="G26" s="26" t="e">
        <f>'Value Sales'!G24/'Quantity Sales'!G26</f>
        <v>#DIV/0!</v>
      </c>
      <c r="H26" s="26" t="e">
        <f>'Value Sales'!H24/'Quantity Sales'!H26</f>
        <v>#DIV/0!</v>
      </c>
      <c r="I26" s="26" t="e">
        <f>'Value Sales'!I24/'Quantity Sales'!I26</f>
        <v>#DIV/0!</v>
      </c>
      <c r="J26" s="26" t="e">
        <f>'Value Sales'!K24/'Quantity Sales'!K26</f>
        <v>#DIV/0!</v>
      </c>
      <c r="K26" s="26" t="e">
        <f>'Value Sales'!L24/'Quantity Sales'!L26</f>
        <v>#DIV/0!</v>
      </c>
      <c r="L26" s="26" t="e">
        <f>'Value Sales'!M24/'Quantity Sales'!M26</f>
        <v>#DIV/0!</v>
      </c>
      <c r="M26" s="26" t="e">
        <f>'Value Sales'!N24/'Quantity Sales'!N26</f>
        <v>#DIV/0!</v>
      </c>
      <c r="N26" s="26" t="e">
        <f>'Value Sales'!O24/'Quantity Sales'!O26</f>
        <v>#DIV/0!</v>
      </c>
      <c r="O26" s="26" t="e">
        <f>'Value Sales'!Q24/'Quantity Sales'!Q26</f>
        <v>#DIV/0!</v>
      </c>
      <c r="P26" s="26" t="e">
        <f>'Value Sales'!R24/'Quantity Sales'!R26</f>
        <v>#DIV/0!</v>
      </c>
      <c r="Q26" s="26" t="e">
        <f>'Value Sales'!S24/'Quantity Sales'!S26</f>
        <v>#DIV/0!</v>
      </c>
    </row>
    <row r="27" spans="1:17" x14ac:dyDescent="0.25">
      <c r="A27" s="40" t="s">
        <v>92</v>
      </c>
      <c r="B27" s="38" t="s">
        <v>68</v>
      </c>
      <c r="C27" s="38" t="s">
        <v>98</v>
      </c>
      <c r="D27" s="38" t="s">
        <v>93</v>
      </c>
      <c r="E27" s="26" t="e">
        <f>'Value Sales'!F25/'Quantity Sales'!F27</f>
        <v>#DIV/0!</v>
      </c>
      <c r="F27" s="26" t="e">
        <f>'Value Sales'!J25/'Quantity Sales'!J27</f>
        <v>#DIV/0!</v>
      </c>
      <c r="G27" s="26" t="e">
        <f>'Value Sales'!G25/'Quantity Sales'!G27</f>
        <v>#DIV/0!</v>
      </c>
      <c r="H27" s="26" t="e">
        <f>'Value Sales'!H25/'Quantity Sales'!H27</f>
        <v>#DIV/0!</v>
      </c>
      <c r="I27" s="26" t="e">
        <f>'Value Sales'!I25/'Quantity Sales'!I27</f>
        <v>#DIV/0!</v>
      </c>
      <c r="J27" s="26" t="e">
        <f>'Value Sales'!K25/'Quantity Sales'!K27</f>
        <v>#DIV/0!</v>
      </c>
      <c r="K27" s="26" t="e">
        <f>'Value Sales'!L25/'Quantity Sales'!L27</f>
        <v>#DIV/0!</v>
      </c>
      <c r="L27" s="26" t="e">
        <f>'Value Sales'!M25/'Quantity Sales'!M27</f>
        <v>#DIV/0!</v>
      </c>
      <c r="M27" s="26" t="e">
        <f>'Value Sales'!N25/'Quantity Sales'!N27</f>
        <v>#DIV/0!</v>
      </c>
      <c r="N27" s="26" t="e">
        <f>'Value Sales'!O25/'Quantity Sales'!O27</f>
        <v>#DIV/0!</v>
      </c>
      <c r="O27" s="26" t="e">
        <f>'Value Sales'!Q25/'Quantity Sales'!Q27</f>
        <v>#DIV/0!</v>
      </c>
      <c r="P27" s="26" t="e">
        <f>'Value Sales'!R25/'Quantity Sales'!R27</f>
        <v>#DIV/0!</v>
      </c>
      <c r="Q27" s="26" t="e">
        <f>'Value Sales'!S25/'Quantity Sales'!S27</f>
        <v>#DIV/0!</v>
      </c>
    </row>
    <row r="28" spans="1:17" x14ac:dyDescent="0.25">
      <c r="A28" s="40" t="s">
        <v>97</v>
      </c>
      <c r="B28" s="38" t="s">
        <v>68</v>
      </c>
      <c r="C28" s="38" t="s">
        <v>98</v>
      </c>
      <c r="D28" s="38" t="s">
        <v>93</v>
      </c>
      <c r="E28" s="26" t="e">
        <f>'Value Sales'!F26/'Quantity Sales'!F28</f>
        <v>#DIV/0!</v>
      </c>
      <c r="F28" s="26" t="e">
        <f>'Value Sales'!J26/'Quantity Sales'!J28</f>
        <v>#DIV/0!</v>
      </c>
      <c r="G28" s="26" t="e">
        <f>'Value Sales'!G26/'Quantity Sales'!G28</f>
        <v>#DIV/0!</v>
      </c>
      <c r="H28" s="26" t="e">
        <f>'Value Sales'!H26/'Quantity Sales'!H28</f>
        <v>#DIV/0!</v>
      </c>
      <c r="I28" s="26" t="e">
        <f>'Value Sales'!I26/'Quantity Sales'!I28</f>
        <v>#DIV/0!</v>
      </c>
      <c r="J28" s="26" t="e">
        <f>'Value Sales'!K26/'Quantity Sales'!K28</f>
        <v>#DIV/0!</v>
      </c>
      <c r="K28" s="26" t="e">
        <f>'Value Sales'!L26/'Quantity Sales'!L28</f>
        <v>#DIV/0!</v>
      </c>
      <c r="L28" s="26" t="e">
        <f>'Value Sales'!M26/'Quantity Sales'!M28</f>
        <v>#DIV/0!</v>
      </c>
      <c r="M28" s="26" t="e">
        <f>'Value Sales'!N26/'Quantity Sales'!N28</f>
        <v>#DIV/0!</v>
      </c>
      <c r="N28" s="26" t="e">
        <f>'Value Sales'!O26/'Quantity Sales'!O28</f>
        <v>#DIV/0!</v>
      </c>
      <c r="O28" s="26" t="e">
        <f>'Value Sales'!Q26/'Quantity Sales'!Q28</f>
        <v>#DIV/0!</v>
      </c>
      <c r="P28" s="26" t="e">
        <f>'Value Sales'!R26/'Quantity Sales'!R28</f>
        <v>#DIV/0!</v>
      </c>
      <c r="Q28" s="26" t="e">
        <f>'Value Sales'!S26/'Quantity Sales'!S28</f>
        <v>#DIV/0!</v>
      </c>
    </row>
    <row r="29" spans="1:17" x14ac:dyDescent="0.25">
      <c r="A29" s="40" t="s">
        <v>100</v>
      </c>
      <c r="B29" s="38" t="s">
        <v>68</v>
      </c>
      <c r="C29" s="38" t="s">
        <v>93</v>
      </c>
      <c r="D29" s="38" t="s">
        <v>93</v>
      </c>
      <c r="E29" s="26" t="e">
        <f>'Value Sales'!F27/'Quantity Sales'!F29</f>
        <v>#DIV/0!</v>
      </c>
      <c r="F29" s="26" t="e">
        <f>'Value Sales'!J27/'Quantity Sales'!J29</f>
        <v>#DIV/0!</v>
      </c>
      <c r="G29" s="26" t="e">
        <f>'Value Sales'!G27/'Quantity Sales'!G29</f>
        <v>#DIV/0!</v>
      </c>
      <c r="H29" s="26" t="e">
        <f>'Value Sales'!H27/'Quantity Sales'!H29</f>
        <v>#DIV/0!</v>
      </c>
      <c r="I29" s="26" t="e">
        <f>'Value Sales'!I27/'Quantity Sales'!I29</f>
        <v>#DIV/0!</v>
      </c>
      <c r="J29" s="26" t="e">
        <f>'Value Sales'!K27/'Quantity Sales'!K29</f>
        <v>#DIV/0!</v>
      </c>
      <c r="K29" s="26" t="e">
        <f>'Value Sales'!L27/'Quantity Sales'!L29</f>
        <v>#DIV/0!</v>
      </c>
      <c r="L29" s="26" t="e">
        <f>'Value Sales'!M27/'Quantity Sales'!M29</f>
        <v>#DIV/0!</v>
      </c>
      <c r="M29" s="26" t="e">
        <f>'Value Sales'!N27/'Quantity Sales'!N29</f>
        <v>#DIV/0!</v>
      </c>
      <c r="N29" s="26" t="e">
        <f>'Value Sales'!O27/'Quantity Sales'!O29</f>
        <v>#DIV/0!</v>
      </c>
      <c r="O29" s="26" t="e">
        <f>'Value Sales'!Q27/'Quantity Sales'!Q29</f>
        <v>#DIV/0!</v>
      </c>
      <c r="P29" s="26" t="e">
        <f>'Value Sales'!R27/'Quantity Sales'!R29</f>
        <v>#DIV/0!</v>
      </c>
      <c r="Q29" s="26" t="e">
        <f>'Value Sales'!S27/'Quantity Sales'!S29</f>
        <v>#DIV/0!</v>
      </c>
    </row>
    <row r="30" spans="1:17" x14ac:dyDescent="0.25">
      <c r="A30" s="28" t="s">
        <v>106</v>
      </c>
      <c r="B30" s="38" t="s">
        <v>68</v>
      </c>
      <c r="C30" s="30" t="s">
        <v>107</v>
      </c>
      <c r="D30" s="30" t="s">
        <v>107</v>
      </c>
      <c r="E30" s="26" t="e">
        <f>'Value Sales'!F28/'Quantity Sales'!F30</f>
        <v>#DIV/0!</v>
      </c>
      <c r="F30" s="26" t="e">
        <f>'Value Sales'!J28/'Quantity Sales'!J30</f>
        <v>#DIV/0!</v>
      </c>
      <c r="G30" s="26" t="e">
        <f>'Value Sales'!G28/'Quantity Sales'!G30</f>
        <v>#DIV/0!</v>
      </c>
      <c r="H30" s="26" t="e">
        <f>'Value Sales'!H28/'Quantity Sales'!H30</f>
        <v>#DIV/0!</v>
      </c>
      <c r="I30" s="26" t="e">
        <f>'Value Sales'!I28/'Quantity Sales'!I30</f>
        <v>#DIV/0!</v>
      </c>
      <c r="J30" s="26" t="e">
        <f>'Value Sales'!K28/'Quantity Sales'!K30</f>
        <v>#DIV/0!</v>
      </c>
      <c r="K30" s="26" t="e">
        <f>'Value Sales'!L28/'Quantity Sales'!L30</f>
        <v>#DIV/0!</v>
      </c>
      <c r="L30" s="26" t="e">
        <f>'Value Sales'!M28/'Quantity Sales'!M30</f>
        <v>#DIV/0!</v>
      </c>
      <c r="M30" s="26" t="e">
        <f>'Value Sales'!N28/'Quantity Sales'!N30</f>
        <v>#DIV/0!</v>
      </c>
      <c r="N30" s="26" t="e">
        <f>'Value Sales'!O28/'Quantity Sales'!O30</f>
        <v>#DIV/0!</v>
      </c>
      <c r="O30" s="26" t="e">
        <f>'Value Sales'!Q28/'Quantity Sales'!Q30</f>
        <v>#DIV/0!</v>
      </c>
      <c r="P30" s="26" t="e">
        <f>'Value Sales'!R28/'Quantity Sales'!R30</f>
        <v>#DIV/0!</v>
      </c>
      <c r="Q30" s="26" t="e">
        <f>'Value Sales'!S28/'Quantity Sales'!S30</f>
        <v>#DIV/0!</v>
      </c>
    </row>
    <row r="31" spans="1:17" x14ac:dyDescent="0.25">
      <c r="A31" s="28" t="s">
        <v>111</v>
      </c>
      <c r="B31" s="38" t="s">
        <v>68</v>
      </c>
      <c r="C31" s="30" t="s">
        <v>107</v>
      </c>
      <c r="D31" s="30" t="s">
        <v>107</v>
      </c>
      <c r="E31" s="26" t="e">
        <f>'Value Sales'!F29/'Quantity Sales'!F31</f>
        <v>#DIV/0!</v>
      </c>
      <c r="F31" s="26" t="e">
        <f>'Value Sales'!J29/'Quantity Sales'!J31</f>
        <v>#DIV/0!</v>
      </c>
      <c r="G31" s="26" t="e">
        <f>'Value Sales'!G29/'Quantity Sales'!G31</f>
        <v>#DIV/0!</v>
      </c>
      <c r="H31" s="26" t="e">
        <f>'Value Sales'!H29/'Quantity Sales'!H31</f>
        <v>#DIV/0!</v>
      </c>
      <c r="I31" s="26" t="e">
        <f>'Value Sales'!I29/'Quantity Sales'!I31</f>
        <v>#DIV/0!</v>
      </c>
      <c r="J31" s="26" t="e">
        <f>'Value Sales'!K29/'Quantity Sales'!K31</f>
        <v>#DIV/0!</v>
      </c>
      <c r="K31" s="26" t="e">
        <f>'Value Sales'!L29/'Quantity Sales'!L31</f>
        <v>#DIV/0!</v>
      </c>
      <c r="L31" s="26" t="e">
        <f>'Value Sales'!M29/'Quantity Sales'!M31</f>
        <v>#DIV/0!</v>
      </c>
      <c r="M31" s="26" t="e">
        <f>'Value Sales'!N29/'Quantity Sales'!N31</f>
        <v>#DIV/0!</v>
      </c>
      <c r="N31" s="26" t="e">
        <f>'Value Sales'!O29/'Quantity Sales'!O31</f>
        <v>#DIV/0!</v>
      </c>
      <c r="O31" s="26" t="e">
        <f>'Value Sales'!Q29/'Quantity Sales'!Q31</f>
        <v>#DIV/0!</v>
      </c>
      <c r="P31" s="26" t="e">
        <f>'Value Sales'!R29/'Quantity Sales'!R31</f>
        <v>#DIV/0!</v>
      </c>
      <c r="Q31" s="26" t="e">
        <f>'Value Sales'!S29/'Quantity Sales'!S31</f>
        <v>#DIV/0!</v>
      </c>
    </row>
    <row r="32" spans="1:17" x14ac:dyDescent="0.25">
      <c r="A32" s="40" t="s">
        <v>116</v>
      </c>
      <c r="B32" s="38" t="s">
        <v>68</v>
      </c>
      <c r="C32" s="38" t="s">
        <v>93</v>
      </c>
      <c r="D32" s="38" t="s">
        <v>93</v>
      </c>
      <c r="E32" s="26" t="e">
        <f>'Value Sales'!F30/'Quantity Sales'!F32</f>
        <v>#DIV/0!</v>
      </c>
      <c r="F32" s="26" t="e">
        <f>'Value Sales'!J30/'Quantity Sales'!J32</f>
        <v>#DIV/0!</v>
      </c>
      <c r="G32" s="26" t="e">
        <f>'Value Sales'!G30/'Quantity Sales'!G32</f>
        <v>#DIV/0!</v>
      </c>
      <c r="H32" s="26" t="e">
        <f>'Value Sales'!H30/'Quantity Sales'!H32</f>
        <v>#DIV/0!</v>
      </c>
      <c r="I32" s="26" t="e">
        <f>'Value Sales'!I30/'Quantity Sales'!I32</f>
        <v>#DIV/0!</v>
      </c>
      <c r="J32" s="26" t="e">
        <f>'Value Sales'!K30/'Quantity Sales'!K32</f>
        <v>#DIV/0!</v>
      </c>
      <c r="K32" s="26" t="e">
        <f>'Value Sales'!L30/'Quantity Sales'!L32</f>
        <v>#DIV/0!</v>
      </c>
      <c r="L32" s="26" t="e">
        <f>'Value Sales'!M30/'Quantity Sales'!M32</f>
        <v>#DIV/0!</v>
      </c>
      <c r="M32" s="26" t="e">
        <f>'Value Sales'!N30/'Quantity Sales'!N32</f>
        <v>#DIV/0!</v>
      </c>
      <c r="N32" s="26" t="e">
        <f>'Value Sales'!O30/'Quantity Sales'!O32</f>
        <v>#DIV/0!</v>
      </c>
      <c r="O32" s="26" t="e">
        <f>'Value Sales'!Q30/'Quantity Sales'!Q32</f>
        <v>#DIV/0!</v>
      </c>
      <c r="P32" s="26" t="e">
        <f>'Value Sales'!R30/'Quantity Sales'!R32</f>
        <v>#DIV/0!</v>
      </c>
      <c r="Q32" s="26" t="e">
        <f>'Value Sales'!S30/'Quantity Sales'!S32</f>
        <v>#DIV/0!</v>
      </c>
    </row>
    <row r="33" spans="1:17" x14ac:dyDescent="0.25">
      <c r="A33" s="40" t="s">
        <v>103</v>
      </c>
      <c r="B33" s="38" t="s">
        <v>68</v>
      </c>
      <c r="C33" s="38" t="s">
        <v>104</v>
      </c>
      <c r="D33" s="38" t="s">
        <v>104</v>
      </c>
      <c r="E33" s="26" t="e">
        <f>'Value Sales'!F31/'Quantity Sales'!F33</f>
        <v>#DIV/0!</v>
      </c>
      <c r="F33" s="26" t="e">
        <f>'Value Sales'!J31/'Quantity Sales'!J33</f>
        <v>#DIV/0!</v>
      </c>
      <c r="G33" s="26" t="e">
        <f>'Value Sales'!G31/'Quantity Sales'!G33</f>
        <v>#DIV/0!</v>
      </c>
      <c r="H33" s="26" t="e">
        <f>'Value Sales'!H31/'Quantity Sales'!H33</f>
        <v>#DIV/0!</v>
      </c>
      <c r="I33" s="26" t="e">
        <f>'Value Sales'!I31/'Quantity Sales'!I33</f>
        <v>#DIV/0!</v>
      </c>
      <c r="J33" s="26" t="e">
        <f>'Value Sales'!K31/'Quantity Sales'!K33</f>
        <v>#DIV/0!</v>
      </c>
      <c r="K33" s="26" t="e">
        <f>'Value Sales'!L31/'Quantity Sales'!L33</f>
        <v>#DIV/0!</v>
      </c>
      <c r="L33" s="26" t="e">
        <f>'Value Sales'!M31/'Quantity Sales'!M33</f>
        <v>#DIV/0!</v>
      </c>
      <c r="M33" s="26" t="e">
        <f>'Value Sales'!N31/'Quantity Sales'!N33</f>
        <v>#DIV/0!</v>
      </c>
      <c r="N33" s="26" t="e">
        <f>'Value Sales'!O31/'Quantity Sales'!O33</f>
        <v>#DIV/0!</v>
      </c>
      <c r="O33" s="26" t="e">
        <f>'Value Sales'!Q31/'Quantity Sales'!Q33</f>
        <v>#DIV/0!</v>
      </c>
      <c r="P33" s="26" t="e">
        <f>'Value Sales'!R31/'Quantity Sales'!R33</f>
        <v>#DIV/0!</v>
      </c>
      <c r="Q33" s="26" t="e">
        <f>'Value Sales'!S31/'Quantity Sales'!S33</f>
        <v>#DIV/0!</v>
      </c>
    </row>
    <row r="34" spans="1:17" x14ac:dyDescent="0.25">
      <c r="A34" s="40" t="s">
        <v>113</v>
      </c>
      <c r="B34" s="38" t="s">
        <v>68</v>
      </c>
      <c r="C34" s="38" t="s">
        <v>104</v>
      </c>
      <c r="D34" s="38" t="s">
        <v>108</v>
      </c>
      <c r="E34" s="26" t="e">
        <f>'Value Sales'!F32/'Quantity Sales'!F34</f>
        <v>#DIV/0!</v>
      </c>
      <c r="F34" s="26" t="e">
        <f>'Value Sales'!J32/'Quantity Sales'!J34</f>
        <v>#DIV/0!</v>
      </c>
      <c r="G34" s="26" t="e">
        <f>'Value Sales'!G32/'Quantity Sales'!G34</f>
        <v>#DIV/0!</v>
      </c>
      <c r="H34" s="26" t="e">
        <f>'Value Sales'!H32/'Quantity Sales'!H34</f>
        <v>#DIV/0!</v>
      </c>
      <c r="I34" s="26" t="e">
        <f>'Value Sales'!I32/'Quantity Sales'!I34</f>
        <v>#DIV/0!</v>
      </c>
      <c r="J34" s="26" t="e">
        <f>'Value Sales'!K32/'Quantity Sales'!K34</f>
        <v>#DIV/0!</v>
      </c>
      <c r="K34" s="26" t="e">
        <f>'Value Sales'!L32/'Quantity Sales'!L34</f>
        <v>#DIV/0!</v>
      </c>
      <c r="L34" s="26" t="e">
        <f>'Value Sales'!M32/'Quantity Sales'!M34</f>
        <v>#DIV/0!</v>
      </c>
      <c r="M34" s="26" t="e">
        <f>'Value Sales'!N32/'Quantity Sales'!N34</f>
        <v>#DIV/0!</v>
      </c>
      <c r="N34" s="26" t="e">
        <f>'Value Sales'!O32/'Quantity Sales'!O34</f>
        <v>#DIV/0!</v>
      </c>
      <c r="O34" s="26" t="e">
        <f>'Value Sales'!Q32/'Quantity Sales'!Q34</f>
        <v>#DIV/0!</v>
      </c>
      <c r="P34" s="26" t="e">
        <f>'Value Sales'!R32/'Quantity Sales'!R34</f>
        <v>#DIV/0!</v>
      </c>
      <c r="Q34" s="26" t="e">
        <f>'Value Sales'!S32/'Quantity Sales'!S34</f>
        <v>#DIV/0!</v>
      </c>
    </row>
    <row r="35" spans="1:17" x14ac:dyDescent="0.25">
      <c r="A35" s="40" t="s">
        <v>115</v>
      </c>
      <c r="B35" s="38" t="s">
        <v>68</v>
      </c>
      <c r="C35" s="38" t="s">
        <v>104</v>
      </c>
      <c r="D35" s="38" t="s">
        <v>104</v>
      </c>
      <c r="E35" s="26" t="e">
        <f>'Value Sales'!F33/'Quantity Sales'!F35</f>
        <v>#DIV/0!</v>
      </c>
      <c r="F35" s="26" t="e">
        <f>'Value Sales'!J33/'Quantity Sales'!J35</f>
        <v>#DIV/0!</v>
      </c>
      <c r="G35" s="26" t="e">
        <f>'Value Sales'!G33/'Quantity Sales'!G35</f>
        <v>#DIV/0!</v>
      </c>
      <c r="H35" s="26" t="e">
        <f>'Value Sales'!H33/'Quantity Sales'!H35</f>
        <v>#DIV/0!</v>
      </c>
      <c r="I35" s="26" t="e">
        <f>'Value Sales'!I33/'Quantity Sales'!I35</f>
        <v>#DIV/0!</v>
      </c>
      <c r="J35" s="26" t="e">
        <f>'Value Sales'!K33/'Quantity Sales'!K35</f>
        <v>#DIV/0!</v>
      </c>
      <c r="K35" s="26" t="e">
        <f>'Value Sales'!L33/'Quantity Sales'!L35</f>
        <v>#DIV/0!</v>
      </c>
      <c r="L35" s="26" t="e">
        <f>'Value Sales'!M33/'Quantity Sales'!M35</f>
        <v>#DIV/0!</v>
      </c>
      <c r="M35" s="26" t="e">
        <f>'Value Sales'!N33/'Quantity Sales'!N35</f>
        <v>#DIV/0!</v>
      </c>
      <c r="N35" s="26" t="e">
        <f>'Value Sales'!O33/'Quantity Sales'!O35</f>
        <v>#DIV/0!</v>
      </c>
      <c r="O35" s="26" t="e">
        <f>'Value Sales'!Q33/'Quantity Sales'!Q35</f>
        <v>#DIV/0!</v>
      </c>
      <c r="P35" s="26" t="e">
        <f>'Value Sales'!R33/'Quantity Sales'!R35</f>
        <v>#DIV/0!</v>
      </c>
      <c r="Q35" s="26" t="e">
        <f>'Value Sales'!S33/'Quantity Sales'!S35</f>
        <v>#DIV/0!</v>
      </c>
    </row>
    <row r="36" spans="1:17" x14ac:dyDescent="0.25">
      <c r="A36" s="40" t="s">
        <v>99</v>
      </c>
      <c r="B36" s="38" t="s">
        <v>68</v>
      </c>
      <c r="C36" s="38" t="s">
        <v>94</v>
      </c>
      <c r="D36" s="38" t="s">
        <v>94</v>
      </c>
      <c r="E36" s="26" t="e">
        <f>'Value Sales'!F34/'Quantity Sales'!F36</f>
        <v>#DIV/0!</v>
      </c>
      <c r="F36" s="26" t="e">
        <f>'Value Sales'!J34/'Quantity Sales'!J36</f>
        <v>#DIV/0!</v>
      </c>
      <c r="G36" s="26" t="e">
        <f>'Value Sales'!G34/'Quantity Sales'!G36</f>
        <v>#DIV/0!</v>
      </c>
      <c r="H36" s="26" t="e">
        <f>'Value Sales'!H34/'Quantity Sales'!H36</f>
        <v>#DIV/0!</v>
      </c>
      <c r="I36" s="26" t="e">
        <f>'Value Sales'!I34/'Quantity Sales'!I36</f>
        <v>#DIV/0!</v>
      </c>
      <c r="J36" s="26" t="e">
        <f>'Value Sales'!K34/'Quantity Sales'!K36</f>
        <v>#DIV/0!</v>
      </c>
      <c r="K36" s="26" t="e">
        <f>'Value Sales'!L34/'Quantity Sales'!L36</f>
        <v>#DIV/0!</v>
      </c>
      <c r="L36" s="26" t="e">
        <f>'Value Sales'!M34/'Quantity Sales'!M36</f>
        <v>#DIV/0!</v>
      </c>
      <c r="M36" s="26" t="e">
        <f>'Value Sales'!N34/'Quantity Sales'!N36</f>
        <v>#DIV/0!</v>
      </c>
      <c r="N36" s="26" t="e">
        <f>'Value Sales'!O34/'Quantity Sales'!O36</f>
        <v>#DIV/0!</v>
      </c>
      <c r="O36" s="26" t="e">
        <f>'Value Sales'!Q34/'Quantity Sales'!Q36</f>
        <v>#DIV/0!</v>
      </c>
      <c r="P36" s="26" t="e">
        <f>'Value Sales'!R34/'Quantity Sales'!R36</f>
        <v>#DIV/0!</v>
      </c>
      <c r="Q36" s="26" t="e">
        <f>'Value Sales'!S34/'Quantity Sales'!S36</f>
        <v>#DIV/0!</v>
      </c>
    </row>
    <row r="37" spans="1:17" x14ac:dyDescent="0.25">
      <c r="A37" s="40" t="s">
        <v>101</v>
      </c>
      <c r="B37" s="38" t="s">
        <v>68</v>
      </c>
      <c r="C37" s="38" t="s">
        <v>94</v>
      </c>
      <c r="D37" s="38" t="s">
        <v>102</v>
      </c>
      <c r="E37" s="26" t="e">
        <f>'Value Sales'!F35/'Quantity Sales'!F37</f>
        <v>#DIV/0!</v>
      </c>
      <c r="F37" s="26" t="e">
        <f>'Value Sales'!J35/'Quantity Sales'!J37</f>
        <v>#DIV/0!</v>
      </c>
      <c r="G37" s="26" t="e">
        <f>'Value Sales'!G35/'Quantity Sales'!G37</f>
        <v>#DIV/0!</v>
      </c>
      <c r="H37" s="26" t="e">
        <f>'Value Sales'!H35/'Quantity Sales'!H37</f>
        <v>#DIV/0!</v>
      </c>
      <c r="I37" s="26" t="e">
        <f>'Value Sales'!I35/'Quantity Sales'!I37</f>
        <v>#DIV/0!</v>
      </c>
      <c r="J37" s="26" t="e">
        <f>'Value Sales'!K35/'Quantity Sales'!K37</f>
        <v>#DIV/0!</v>
      </c>
      <c r="K37" s="26" t="e">
        <f>'Value Sales'!L35/'Quantity Sales'!L37</f>
        <v>#DIV/0!</v>
      </c>
      <c r="L37" s="26" t="e">
        <f>'Value Sales'!M35/'Quantity Sales'!M37</f>
        <v>#DIV/0!</v>
      </c>
      <c r="M37" s="26" t="e">
        <f>'Value Sales'!N35/'Quantity Sales'!N37</f>
        <v>#DIV/0!</v>
      </c>
      <c r="N37" s="26" t="e">
        <f>'Value Sales'!O35/'Quantity Sales'!O37</f>
        <v>#DIV/0!</v>
      </c>
      <c r="O37" s="26" t="e">
        <f>'Value Sales'!Q35/'Quantity Sales'!Q37</f>
        <v>#DIV/0!</v>
      </c>
      <c r="P37" s="26" t="e">
        <f>'Value Sales'!R35/'Quantity Sales'!R37</f>
        <v>#DIV/0!</v>
      </c>
      <c r="Q37" s="26" t="e">
        <f>'Value Sales'!S35/'Quantity Sales'!S37</f>
        <v>#DIV/0!</v>
      </c>
    </row>
    <row r="38" spans="1:17" x14ac:dyDescent="0.25">
      <c r="A38" s="40" t="s">
        <v>95</v>
      </c>
      <c r="B38" s="38" t="s">
        <v>68</v>
      </c>
      <c r="C38" s="38" t="s">
        <v>96</v>
      </c>
      <c r="D38" s="38" t="s">
        <v>93</v>
      </c>
      <c r="E38" s="26" t="e">
        <f>'Value Sales'!F36/'Quantity Sales'!F38</f>
        <v>#DIV/0!</v>
      </c>
      <c r="F38" s="26" t="e">
        <f>'Value Sales'!J36/'Quantity Sales'!J38</f>
        <v>#DIV/0!</v>
      </c>
      <c r="G38" s="26" t="e">
        <f>'Value Sales'!G36/'Quantity Sales'!G38</f>
        <v>#DIV/0!</v>
      </c>
      <c r="H38" s="26" t="e">
        <f>'Value Sales'!H36/'Quantity Sales'!H38</f>
        <v>#DIV/0!</v>
      </c>
      <c r="I38" s="26" t="e">
        <f>'Value Sales'!I36/'Quantity Sales'!I38</f>
        <v>#DIV/0!</v>
      </c>
      <c r="J38" s="26" t="e">
        <f>'Value Sales'!K36/'Quantity Sales'!K38</f>
        <v>#DIV/0!</v>
      </c>
      <c r="K38" s="26" t="e">
        <f>'Value Sales'!L36/'Quantity Sales'!L38</f>
        <v>#DIV/0!</v>
      </c>
      <c r="L38" s="26" t="e">
        <f>'Value Sales'!M36/'Quantity Sales'!M38</f>
        <v>#DIV/0!</v>
      </c>
      <c r="M38" s="26" t="e">
        <f>'Value Sales'!N36/'Quantity Sales'!N38</f>
        <v>#DIV/0!</v>
      </c>
      <c r="N38" s="26" t="e">
        <f>'Value Sales'!O36/'Quantity Sales'!O38</f>
        <v>#DIV/0!</v>
      </c>
      <c r="O38" s="26" t="e">
        <f>'Value Sales'!Q36/'Quantity Sales'!Q38</f>
        <v>#DIV/0!</v>
      </c>
      <c r="P38" s="26" t="e">
        <f>'Value Sales'!R36/'Quantity Sales'!R38</f>
        <v>#DIV/0!</v>
      </c>
      <c r="Q38" s="26" t="e">
        <f>'Value Sales'!S36/'Quantity Sales'!S38</f>
        <v>#DIV/0!</v>
      </c>
    </row>
    <row r="39" spans="1:17" x14ac:dyDescent="0.25">
      <c r="A39" s="40" t="s">
        <v>105</v>
      </c>
      <c r="B39" s="38" t="s">
        <v>68</v>
      </c>
      <c r="C39" s="38" t="s">
        <v>96</v>
      </c>
      <c r="D39" s="38" t="s">
        <v>93</v>
      </c>
      <c r="E39" s="26" t="e">
        <f>'Value Sales'!F37/'Quantity Sales'!F39</f>
        <v>#DIV/0!</v>
      </c>
      <c r="F39" s="26" t="e">
        <f>'Value Sales'!J37/'Quantity Sales'!J39</f>
        <v>#DIV/0!</v>
      </c>
      <c r="G39" s="26" t="e">
        <f>'Value Sales'!G37/'Quantity Sales'!G39</f>
        <v>#DIV/0!</v>
      </c>
      <c r="H39" s="26" t="e">
        <f>'Value Sales'!H37/'Quantity Sales'!H39</f>
        <v>#DIV/0!</v>
      </c>
      <c r="I39" s="26" t="e">
        <f>'Value Sales'!I37/'Quantity Sales'!I39</f>
        <v>#DIV/0!</v>
      </c>
      <c r="J39" s="26" t="e">
        <f>'Value Sales'!K37/'Quantity Sales'!K39</f>
        <v>#DIV/0!</v>
      </c>
      <c r="K39" s="26" t="e">
        <f>'Value Sales'!L37/'Quantity Sales'!L39</f>
        <v>#DIV/0!</v>
      </c>
      <c r="L39" s="26" t="e">
        <f>'Value Sales'!M37/'Quantity Sales'!M39</f>
        <v>#DIV/0!</v>
      </c>
      <c r="M39" s="26" t="e">
        <f>'Value Sales'!N37/'Quantity Sales'!N39</f>
        <v>#DIV/0!</v>
      </c>
      <c r="N39" s="26" t="e">
        <f>'Value Sales'!O37/'Quantity Sales'!O39</f>
        <v>#DIV/0!</v>
      </c>
      <c r="O39" s="26" t="e">
        <f>'Value Sales'!Q37/'Quantity Sales'!Q39</f>
        <v>#DIV/0!</v>
      </c>
      <c r="P39" s="26" t="e">
        <f>'Value Sales'!R37/'Quantity Sales'!R39</f>
        <v>#DIV/0!</v>
      </c>
      <c r="Q39" s="26" t="e">
        <f>'Value Sales'!S37/'Quantity Sales'!S39</f>
        <v>#DIV/0!</v>
      </c>
    </row>
    <row r="40" spans="1:17" x14ac:dyDescent="0.25">
      <c r="A40" s="40" t="s">
        <v>112</v>
      </c>
      <c r="B40" s="38" t="s">
        <v>68</v>
      </c>
      <c r="C40" s="38" t="s">
        <v>96</v>
      </c>
      <c r="D40" s="38" t="s">
        <v>107</v>
      </c>
      <c r="E40" s="26" t="e">
        <f>'Value Sales'!F38/'Quantity Sales'!F40</f>
        <v>#DIV/0!</v>
      </c>
      <c r="F40" s="26" t="e">
        <f>'Value Sales'!J38/'Quantity Sales'!J40</f>
        <v>#DIV/0!</v>
      </c>
      <c r="G40" s="26" t="e">
        <f>'Value Sales'!G38/'Quantity Sales'!G40</f>
        <v>#DIV/0!</v>
      </c>
      <c r="H40" s="26" t="e">
        <f>'Value Sales'!H38/'Quantity Sales'!H40</f>
        <v>#DIV/0!</v>
      </c>
      <c r="I40" s="26" t="e">
        <f>'Value Sales'!I38/'Quantity Sales'!I40</f>
        <v>#DIV/0!</v>
      </c>
      <c r="J40" s="26" t="e">
        <f>'Value Sales'!K38/'Quantity Sales'!K40</f>
        <v>#DIV/0!</v>
      </c>
      <c r="K40" s="26" t="e">
        <f>'Value Sales'!L38/'Quantity Sales'!L40</f>
        <v>#DIV/0!</v>
      </c>
      <c r="L40" s="26" t="e">
        <f>'Value Sales'!M38/'Quantity Sales'!M40</f>
        <v>#DIV/0!</v>
      </c>
      <c r="M40" s="26" t="e">
        <f>'Value Sales'!N38/'Quantity Sales'!N40</f>
        <v>#DIV/0!</v>
      </c>
      <c r="N40" s="26" t="e">
        <f>'Value Sales'!O38/'Quantity Sales'!O40</f>
        <v>#DIV/0!</v>
      </c>
      <c r="O40" s="26" t="e">
        <f>'Value Sales'!Q38/'Quantity Sales'!Q40</f>
        <v>#DIV/0!</v>
      </c>
      <c r="P40" s="26" t="e">
        <f>'Value Sales'!R38/'Quantity Sales'!R40</f>
        <v>#DIV/0!</v>
      </c>
      <c r="Q40" s="26" t="e">
        <f>'Value Sales'!S38/'Quantity Sales'!S40</f>
        <v>#DIV/0!</v>
      </c>
    </row>
    <row r="41" spans="1:17" x14ac:dyDescent="0.25">
      <c r="A41" s="40" t="s">
        <v>148</v>
      </c>
      <c r="B41" s="38" t="s">
        <v>68</v>
      </c>
      <c r="C41" s="38" t="s">
        <v>149</v>
      </c>
      <c r="D41" s="38" t="s">
        <v>150</v>
      </c>
      <c r="E41" s="26" t="e">
        <f>'Value Sales'!F39/'Quantity Sales'!F41</f>
        <v>#DIV/0!</v>
      </c>
      <c r="F41" s="26" t="e">
        <f>'Value Sales'!J39/'Quantity Sales'!J41</f>
        <v>#DIV/0!</v>
      </c>
      <c r="G41" s="26" t="e">
        <f>'Value Sales'!G39/'Quantity Sales'!G41</f>
        <v>#DIV/0!</v>
      </c>
      <c r="H41" s="26" t="e">
        <f>'Value Sales'!H39/'Quantity Sales'!H41</f>
        <v>#DIV/0!</v>
      </c>
      <c r="I41" s="26" t="e">
        <f>'Value Sales'!I39/'Quantity Sales'!I41</f>
        <v>#DIV/0!</v>
      </c>
      <c r="J41" s="26" t="e">
        <f>'Value Sales'!K39/'Quantity Sales'!K41</f>
        <v>#DIV/0!</v>
      </c>
      <c r="K41" s="26" t="e">
        <f>'Value Sales'!L39/'Quantity Sales'!L41</f>
        <v>#DIV/0!</v>
      </c>
      <c r="L41" s="26" t="e">
        <f>'Value Sales'!M39/'Quantity Sales'!M41</f>
        <v>#DIV/0!</v>
      </c>
      <c r="M41" s="26" t="e">
        <f>'Value Sales'!N39/'Quantity Sales'!N41</f>
        <v>#DIV/0!</v>
      </c>
      <c r="N41" s="26" t="e">
        <f>'Value Sales'!O39/'Quantity Sales'!O41</f>
        <v>#DIV/0!</v>
      </c>
      <c r="O41" s="26" t="e">
        <f>'Value Sales'!Q39/'Quantity Sales'!Q41</f>
        <v>#DIV/0!</v>
      </c>
      <c r="P41" s="26" t="e">
        <f>'Value Sales'!R39/'Quantity Sales'!R41</f>
        <v>#DIV/0!</v>
      </c>
      <c r="Q41" s="26" t="e">
        <f>'Value Sales'!S39/'Quantity Sales'!S41</f>
        <v>#DIV/0!</v>
      </c>
    </row>
    <row r="42" spans="1:17" x14ac:dyDescent="0.25">
      <c r="A42" s="40" t="s">
        <v>151</v>
      </c>
      <c r="B42" s="38" t="s">
        <v>68</v>
      </c>
      <c r="C42" s="38" t="s">
        <v>152</v>
      </c>
      <c r="D42" s="38" t="s">
        <v>150</v>
      </c>
      <c r="E42" s="26" t="e">
        <f>'Value Sales'!F40/'Quantity Sales'!F42</f>
        <v>#DIV/0!</v>
      </c>
      <c r="F42" s="26" t="e">
        <f>'Value Sales'!J40/'Quantity Sales'!J42</f>
        <v>#DIV/0!</v>
      </c>
      <c r="G42" s="26" t="e">
        <f>'Value Sales'!G40/'Quantity Sales'!G42</f>
        <v>#DIV/0!</v>
      </c>
      <c r="H42" s="26" t="e">
        <f>'Value Sales'!H40/'Quantity Sales'!H42</f>
        <v>#DIV/0!</v>
      </c>
      <c r="I42" s="26" t="e">
        <f>'Value Sales'!I40/'Quantity Sales'!I42</f>
        <v>#DIV/0!</v>
      </c>
      <c r="J42" s="26" t="e">
        <f>'Value Sales'!K40/'Quantity Sales'!K42</f>
        <v>#DIV/0!</v>
      </c>
      <c r="K42" s="26" t="e">
        <f>'Value Sales'!L40/'Quantity Sales'!L42</f>
        <v>#DIV/0!</v>
      </c>
      <c r="L42" s="26" t="e">
        <f>'Value Sales'!M40/'Quantity Sales'!M42</f>
        <v>#DIV/0!</v>
      </c>
      <c r="M42" s="26" t="e">
        <f>'Value Sales'!N40/'Quantity Sales'!N42</f>
        <v>#DIV/0!</v>
      </c>
      <c r="N42" s="26" t="e">
        <f>'Value Sales'!O40/'Quantity Sales'!O42</f>
        <v>#DIV/0!</v>
      </c>
      <c r="O42" s="26" t="e">
        <f>'Value Sales'!Q40/'Quantity Sales'!Q42</f>
        <v>#DIV/0!</v>
      </c>
      <c r="P42" s="26" t="e">
        <f>'Value Sales'!R40/'Quantity Sales'!R42</f>
        <v>#DIV/0!</v>
      </c>
      <c r="Q42" s="26" t="e">
        <f>'Value Sales'!S40/'Quantity Sales'!S42</f>
        <v>#DIV/0!</v>
      </c>
    </row>
    <row r="43" spans="1:17" x14ac:dyDescent="0.25">
      <c r="A43" s="40" t="s">
        <v>153</v>
      </c>
      <c r="B43" s="38" t="s">
        <v>68</v>
      </c>
      <c r="C43" s="38" t="s">
        <v>154</v>
      </c>
      <c r="D43" s="38" t="s">
        <v>150</v>
      </c>
      <c r="E43" s="26" t="e">
        <f>'Value Sales'!F41/'Quantity Sales'!F43</f>
        <v>#DIV/0!</v>
      </c>
      <c r="F43" s="26" t="e">
        <f>'Value Sales'!J41/'Quantity Sales'!J43</f>
        <v>#DIV/0!</v>
      </c>
      <c r="G43" s="26" t="e">
        <f>'Value Sales'!G41/'Quantity Sales'!G43</f>
        <v>#DIV/0!</v>
      </c>
      <c r="H43" s="26" t="e">
        <f>'Value Sales'!H41/'Quantity Sales'!H43</f>
        <v>#DIV/0!</v>
      </c>
      <c r="I43" s="26" t="e">
        <f>'Value Sales'!I41/'Quantity Sales'!I43</f>
        <v>#DIV/0!</v>
      </c>
      <c r="J43" s="26" t="e">
        <f>'Value Sales'!K41/'Quantity Sales'!K43</f>
        <v>#DIV/0!</v>
      </c>
      <c r="K43" s="26" t="e">
        <f>'Value Sales'!L41/'Quantity Sales'!L43</f>
        <v>#DIV/0!</v>
      </c>
      <c r="L43" s="26" t="e">
        <f>'Value Sales'!M41/'Quantity Sales'!M43</f>
        <v>#DIV/0!</v>
      </c>
      <c r="M43" s="26" t="e">
        <f>'Value Sales'!N41/'Quantity Sales'!N43</f>
        <v>#DIV/0!</v>
      </c>
      <c r="N43" s="26" t="e">
        <f>'Value Sales'!O41/'Quantity Sales'!O43</f>
        <v>#DIV/0!</v>
      </c>
      <c r="O43" s="26" t="e">
        <f>'Value Sales'!Q41/'Quantity Sales'!Q43</f>
        <v>#DIV/0!</v>
      </c>
      <c r="P43" s="26" t="e">
        <f>'Value Sales'!R41/'Quantity Sales'!R43</f>
        <v>#DIV/0!</v>
      </c>
      <c r="Q43" s="26" t="e">
        <f>'Value Sales'!S41/'Quantity Sales'!S43</f>
        <v>#DIV/0!</v>
      </c>
    </row>
    <row r="44" spans="1:17" x14ac:dyDescent="0.25">
      <c r="A44" s="40" t="s">
        <v>157</v>
      </c>
      <c r="B44" s="38" t="s">
        <v>68</v>
      </c>
      <c r="C44" s="38" t="s">
        <v>149</v>
      </c>
      <c r="D44" s="38" t="s">
        <v>149</v>
      </c>
      <c r="E44" s="26" t="e">
        <f>'Value Sales'!F42/'Quantity Sales'!F44</f>
        <v>#DIV/0!</v>
      </c>
      <c r="F44" s="26" t="e">
        <f>'Value Sales'!J42/'Quantity Sales'!J44</f>
        <v>#DIV/0!</v>
      </c>
      <c r="G44" s="26" t="e">
        <f>'Value Sales'!G42/'Quantity Sales'!G44</f>
        <v>#DIV/0!</v>
      </c>
      <c r="H44" s="26" t="e">
        <f>'Value Sales'!H42/'Quantity Sales'!H44</f>
        <v>#DIV/0!</v>
      </c>
      <c r="I44" s="26" t="e">
        <f>'Value Sales'!I42/'Quantity Sales'!I44</f>
        <v>#DIV/0!</v>
      </c>
      <c r="J44" s="26" t="e">
        <f>'Value Sales'!K42/'Quantity Sales'!K44</f>
        <v>#DIV/0!</v>
      </c>
      <c r="K44" s="26" t="e">
        <f>'Value Sales'!L42/'Quantity Sales'!L44</f>
        <v>#DIV/0!</v>
      </c>
      <c r="L44" s="26" t="e">
        <f>'Value Sales'!M42/'Quantity Sales'!M44</f>
        <v>#DIV/0!</v>
      </c>
      <c r="M44" s="26" t="e">
        <f>'Value Sales'!N42/'Quantity Sales'!N44</f>
        <v>#DIV/0!</v>
      </c>
      <c r="N44" s="26" t="e">
        <f>'Value Sales'!O42/'Quantity Sales'!O44</f>
        <v>#DIV/0!</v>
      </c>
      <c r="O44" s="26" t="e">
        <f>'Value Sales'!Q42/'Quantity Sales'!Q44</f>
        <v>#DIV/0!</v>
      </c>
      <c r="P44" s="26" t="e">
        <f>'Value Sales'!R42/'Quantity Sales'!R44</f>
        <v>#DIV/0!</v>
      </c>
      <c r="Q44" s="26" t="e">
        <f>'Value Sales'!S42/'Quantity Sales'!S44</f>
        <v>#DIV/0!</v>
      </c>
    </row>
    <row r="45" spans="1:17" x14ac:dyDescent="0.25">
      <c r="A45" s="40" t="s">
        <v>158</v>
      </c>
      <c r="B45" s="38" t="s">
        <v>68</v>
      </c>
      <c r="C45" s="38" t="s">
        <v>159</v>
      </c>
      <c r="D45" s="38" t="s">
        <v>159</v>
      </c>
      <c r="E45" s="26" t="e">
        <f>'Value Sales'!F43/'Quantity Sales'!F45</f>
        <v>#DIV/0!</v>
      </c>
      <c r="F45" s="26" t="e">
        <f>'Value Sales'!J43/'Quantity Sales'!J45</f>
        <v>#DIV/0!</v>
      </c>
      <c r="G45" s="26" t="e">
        <f>'Value Sales'!G43/'Quantity Sales'!G45</f>
        <v>#DIV/0!</v>
      </c>
      <c r="H45" s="26" t="e">
        <f>'Value Sales'!H43/'Quantity Sales'!H45</f>
        <v>#DIV/0!</v>
      </c>
      <c r="I45" s="26" t="e">
        <f>'Value Sales'!I43/'Quantity Sales'!I45</f>
        <v>#DIV/0!</v>
      </c>
      <c r="J45" s="26" t="e">
        <f>'Value Sales'!K43/'Quantity Sales'!K45</f>
        <v>#DIV/0!</v>
      </c>
      <c r="K45" s="26" t="e">
        <f>'Value Sales'!L43/'Quantity Sales'!L45</f>
        <v>#DIV/0!</v>
      </c>
      <c r="L45" s="26" t="e">
        <f>'Value Sales'!M43/'Quantity Sales'!M45</f>
        <v>#DIV/0!</v>
      </c>
      <c r="M45" s="26" t="e">
        <f>'Value Sales'!N43/'Quantity Sales'!N45</f>
        <v>#DIV/0!</v>
      </c>
      <c r="N45" s="26" t="e">
        <f>'Value Sales'!O43/'Quantity Sales'!O45</f>
        <v>#DIV/0!</v>
      </c>
      <c r="O45" s="26" t="e">
        <f>'Value Sales'!Q43/'Quantity Sales'!Q45</f>
        <v>#DIV/0!</v>
      </c>
      <c r="P45" s="26" t="e">
        <f>'Value Sales'!R43/'Quantity Sales'!R45</f>
        <v>#DIV/0!</v>
      </c>
      <c r="Q45" s="26" t="e">
        <f>'Value Sales'!S43/'Quantity Sales'!S45</f>
        <v>#DIV/0!</v>
      </c>
    </row>
    <row r="46" spans="1:17" x14ac:dyDescent="0.25">
      <c r="A46" s="40" t="s">
        <v>160</v>
      </c>
      <c r="B46" s="38" t="s">
        <v>68</v>
      </c>
      <c r="C46" s="38" t="s">
        <v>161</v>
      </c>
      <c r="D46" s="38" t="s">
        <v>150</v>
      </c>
      <c r="E46" s="26" t="e">
        <f>'Value Sales'!F44/'Quantity Sales'!F46</f>
        <v>#DIV/0!</v>
      </c>
      <c r="F46" s="26" t="e">
        <f>'Value Sales'!J44/'Quantity Sales'!J46</f>
        <v>#DIV/0!</v>
      </c>
      <c r="G46" s="26" t="e">
        <f>'Value Sales'!G44/'Quantity Sales'!G46</f>
        <v>#DIV/0!</v>
      </c>
      <c r="H46" s="26" t="e">
        <f>'Value Sales'!H44/'Quantity Sales'!H46</f>
        <v>#DIV/0!</v>
      </c>
      <c r="I46" s="26" t="e">
        <f>'Value Sales'!I44/'Quantity Sales'!I46</f>
        <v>#DIV/0!</v>
      </c>
      <c r="J46" s="26" t="e">
        <f>'Value Sales'!K44/'Quantity Sales'!K46</f>
        <v>#DIV/0!</v>
      </c>
      <c r="K46" s="26" t="e">
        <f>'Value Sales'!L44/'Quantity Sales'!L46</f>
        <v>#DIV/0!</v>
      </c>
      <c r="L46" s="26" t="e">
        <f>'Value Sales'!M44/'Quantity Sales'!M46</f>
        <v>#DIV/0!</v>
      </c>
      <c r="M46" s="26" t="e">
        <f>'Value Sales'!N44/'Quantity Sales'!N46</f>
        <v>#DIV/0!</v>
      </c>
      <c r="N46" s="26" t="e">
        <f>'Value Sales'!O44/'Quantity Sales'!O46</f>
        <v>#DIV/0!</v>
      </c>
      <c r="O46" s="26" t="e">
        <f>'Value Sales'!Q44/'Quantity Sales'!Q46</f>
        <v>#DIV/0!</v>
      </c>
      <c r="P46" s="26" t="e">
        <f>'Value Sales'!R44/'Quantity Sales'!R46</f>
        <v>#DIV/0!</v>
      </c>
      <c r="Q46" s="26" t="e">
        <f>'Value Sales'!S44/'Quantity Sales'!S46</f>
        <v>#DIV/0!</v>
      </c>
    </row>
    <row r="47" spans="1:17" x14ac:dyDescent="0.25">
      <c r="A47" s="40" t="s">
        <v>162</v>
      </c>
      <c r="B47" s="38" t="s">
        <v>68</v>
      </c>
      <c r="C47" s="38" t="s">
        <v>156</v>
      </c>
      <c r="D47" s="38" t="s">
        <v>150</v>
      </c>
      <c r="E47" s="26" t="e">
        <f>'Value Sales'!F45/'Quantity Sales'!F47</f>
        <v>#DIV/0!</v>
      </c>
      <c r="F47" s="26" t="e">
        <f>'Value Sales'!J45/'Quantity Sales'!J47</f>
        <v>#DIV/0!</v>
      </c>
      <c r="G47" s="26" t="e">
        <f>'Value Sales'!G45/'Quantity Sales'!G47</f>
        <v>#DIV/0!</v>
      </c>
      <c r="H47" s="26" t="e">
        <f>'Value Sales'!H45/'Quantity Sales'!H47</f>
        <v>#DIV/0!</v>
      </c>
      <c r="I47" s="26" t="e">
        <f>'Value Sales'!I45/'Quantity Sales'!I47</f>
        <v>#DIV/0!</v>
      </c>
      <c r="J47" s="26" t="e">
        <f>'Value Sales'!K45/'Quantity Sales'!K47</f>
        <v>#DIV/0!</v>
      </c>
      <c r="K47" s="26" t="e">
        <f>'Value Sales'!L45/'Quantity Sales'!L47</f>
        <v>#DIV/0!</v>
      </c>
      <c r="L47" s="26" t="e">
        <f>'Value Sales'!M45/'Quantity Sales'!M47</f>
        <v>#DIV/0!</v>
      </c>
      <c r="M47" s="26" t="e">
        <f>'Value Sales'!N45/'Quantity Sales'!N47</f>
        <v>#DIV/0!</v>
      </c>
      <c r="N47" s="26" t="e">
        <f>'Value Sales'!O45/'Quantity Sales'!O47</f>
        <v>#DIV/0!</v>
      </c>
      <c r="O47" s="26" t="e">
        <f>'Value Sales'!Q45/'Quantity Sales'!Q47</f>
        <v>#DIV/0!</v>
      </c>
      <c r="P47" s="26" t="e">
        <f>'Value Sales'!R45/'Quantity Sales'!R47</f>
        <v>#DIV/0!</v>
      </c>
      <c r="Q47" s="26" t="e">
        <f>'Value Sales'!S45/'Quantity Sales'!S47</f>
        <v>#DIV/0!</v>
      </c>
    </row>
    <row r="48" spans="1:17" x14ac:dyDescent="0.25">
      <c r="A48" s="40" t="s">
        <v>163</v>
      </c>
      <c r="B48" s="38" t="s">
        <v>68</v>
      </c>
      <c r="C48" s="38" t="s">
        <v>159</v>
      </c>
      <c r="D48" s="38" t="s">
        <v>150</v>
      </c>
      <c r="E48" s="26" t="e">
        <f>'Value Sales'!F46/'Quantity Sales'!F48</f>
        <v>#DIV/0!</v>
      </c>
      <c r="F48" s="26" t="e">
        <f>'Value Sales'!J46/'Quantity Sales'!J48</f>
        <v>#DIV/0!</v>
      </c>
      <c r="G48" s="26" t="e">
        <f>'Value Sales'!G46/'Quantity Sales'!G48</f>
        <v>#DIV/0!</v>
      </c>
      <c r="H48" s="26" t="e">
        <f>'Value Sales'!H46/'Quantity Sales'!H48</f>
        <v>#DIV/0!</v>
      </c>
      <c r="I48" s="26" t="e">
        <f>'Value Sales'!I46/'Quantity Sales'!I48</f>
        <v>#DIV/0!</v>
      </c>
      <c r="J48" s="26" t="e">
        <f>'Value Sales'!K46/'Quantity Sales'!K48</f>
        <v>#DIV/0!</v>
      </c>
      <c r="K48" s="26" t="e">
        <f>'Value Sales'!L46/'Quantity Sales'!L48</f>
        <v>#DIV/0!</v>
      </c>
      <c r="L48" s="26" t="e">
        <f>'Value Sales'!M46/'Quantity Sales'!M48</f>
        <v>#DIV/0!</v>
      </c>
      <c r="M48" s="26" t="e">
        <f>'Value Sales'!N46/'Quantity Sales'!N48</f>
        <v>#DIV/0!</v>
      </c>
      <c r="N48" s="26" t="e">
        <f>'Value Sales'!O46/'Quantity Sales'!O48</f>
        <v>#DIV/0!</v>
      </c>
      <c r="O48" s="26" t="e">
        <f>'Value Sales'!Q46/'Quantity Sales'!Q48</f>
        <v>#DIV/0!</v>
      </c>
      <c r="P48" s="26" t="e">
        <f>'Value Sales'!R46/'Quantity Sales'!R48</f>
        <v>#DIV/0!</v>
      </c>
      <c r="Q48" s="26" t="e">
        <f>'Value Sales'!S46/'Quantity Sales'!S48</f>
        <v>#DIV/0!</v>
      </c>
    </row>
    <row r="49" spans="1:19" x14ac:dyDescent="0.25">
      <c r="A49" s="40" t="s">
        <v>155</v>
      </c>
      <c r="B49" s="38" t="s">
        <v>69</v>
      </c>
      <c r="C49" s="38" t="s">
        <v>156</v>
      </c>
      <c r="D49" s="38" t="s">
        <v>150</v>
      </c>
      <c r="E49" s="26" t="e">
        <f>'Value Sales'!F47/'Quantity Sales'!F49</f>
        <v>#DIV/0!</v>
      </c>
      <c r="F49" s="26" t="e">
        <f>'Value Sales'!J47/'Quantity Sales'!J49</f>
        <v>#DIV/0!</v>
      </c>
      <c r="G49" s="26" t="e">
        <f>'Value Sales'!G47/'Quantity Sales'!G49</f>
        <v>#DIV/0!</v>
      </c>
      <c r="H49" s="26" t="e">
        <f>'Value Sales'!H47/'Quantity Sales'!H49</f>
        <v>#DIV/0!</v>
      </c>
      <c r="I49" s="26" t="e">
        <f>'Value Sales'!I47/'Quantity Sales'!I49</f>
        <v>#DIV/0!</v>
      </c>
      <c r="J49" s="26" t="e">
        <f>'Value Sales'!K47/'Quantity Sales'!K49</f>
        <v>#DIV/0!</v>
      </c>
      <c r="K49" s="26" t="e">
        <f>'Value Sales'!L47/'Quantity Sales'!L49</f>
        <v>#DIV/0!</v>
      </c>
      <c r="L49" s="26" t="e">
        <f>'Value Sales'!M47/'Quantity Sales'!M49</f>
        <v>#DIV/0!</v>
      </c>
      <c r="M49" s="26" t="e">
        <f>'Value Sales'!N47/'Quantity Sales'!N49</f>
        <v>#DIV/0!</v>
      </c>
      <c r="N49" s="26" t="e">
        <f>'Value Sales'!O47/'Quantity Sales'!O49</f>
        <v>#DIV/0!</v>
      </c>
      <c r="O49" s="26" t="e">
        <f>'Value Sales'!Q47/'Quantity Sales'!Q49</f>
        <v>#DIV/0!</v>
      </c>
      <c r="P49" s="26" t="e">
        <f>'Value Sales'!R47/'Quantity Sales'!R49</f>
        <v>#DIV/0!</v>
      </c>
      <c r="Q49" s="26" t="e">
        <f>'Value Sales'!S47/'Quantity Sales'!S49</f>
        <v>#DIV/0!</v>
      </c>
    </row>
    <row r="50" spans="1:19" x14ac:dyDescent="0.25">
      <c r="A50" s="40" t="s">
        <v>183</v>
      </c>
      <c r="B50" s="38" t="s">
        <v>69</v>
      </c>
      <c r="C50" s="38" t="s">
        <v>184</v>
      </c>
      <c r="D50" s="38" t="s">
        <v>150</v>
      </c>
      <c r="E50" s="26" t="e">
        <f>'Value Sales'!F48/'Quantity Sales'!F50</f>
        <v>#DIV/0!</v>
      </c>
      <c r="F50" s="26" t="e">
        <f>'Value Sales'!J48/'Quantity Sales'!J50</f>
        <v>#DIV/0!</v>
      </c>
      <c r="G50" s="26" t="e">
        <f>'Value Sales'!G48/'Quantity Sales'!G50</f>
        <v>#DIV/0!</v>
      </c>
      <c r="H50" s="26" t="e">
        <f>'Value Sales'!H48/'Quantity Sales'!H50</f>
        <v>#DIV/0!</v>
      </c>
      <c r="I50" s="26" t="e">
        <f>'Value Sales'!I48/'Quantity Sales'!I50</f>
        <v>#DIV/0!</v>
      </c>
      <c r="J50" s="26" t="e">
        <f>'Value Sales'!K48/'Quantity Sales'!K50</f>
        <v>#DIV/0!</v>
      </c>
      <c r="K50" s="26" t="e">
        <f>'Value Sales'!L48/'Quantity Sales'!L50</f>
        <v>#DIV/0!</v>
      </c>
      <c r="L50" s="26" t="e">
        <f>'Value Sales'!M48/'Quantity Sales'!M50</f>
        <v>#DIV/0!</v>
      </c>
      <c r="M50" s="26" t="e">
        <f>'Value Sales'!N48/'Quantity Sales'!N50</f>
        <v>#DIV/0!</v>
      </c>
      <c r="N50" s="26" t="e">
        <f>'Value Sales'!O48/'Quantity Sales'!O50</f>
        <v>#DIV/0!</v>
      </c>
      <c r="O50" s="26" t="e">
        <f>'Value Sales'!Q48/'Quantity Sales'!Q50</f>
        <v>#DIV/0!</v>
      </c>
      <c r="P50" s="26" t="e">
        <f>'Value Sales'!R48/'Quantity Sales'!R50</f>
        <v>#DIV/0!</v>
      </c>
      <c r="Q50" s="26" t="e">
        <f>'Value Sales'!S48/'Quantity Sales'!S50</f>
        <v>#DIV/0!</v>
      </c>
      <c r="R50" s="55"/>
      <c r="S50" s="42"/>
    </row>
    <row r="51" spans="1:19" x14ac:dyDescent="0.25">
      <c r="A51" s="43" t="s">
        <v>206</v>
      </c>
      <c r="B51" s="38" t="s">
        <v>69</v>
      </c>
      <c r="C51" s="38" t="s">
        <v>185</v>
      </c>
      <c r="D51" s="38" t="s">
        <v>150</v>
      </c>
      <c r="E51" s="26" t="e">
        <f>'Value Sales'!F49/'Quantity Sales'!F51</f>
        <v>#DIV/0!</v>
      </c>
      <c r="F51" s="26" t="e">
        <f>'Value Sales'!J49/'Quantity Sales'!J51</f>
        <v>#DIV/0!</v>
      </c>
      <c r="G51" s="26" t="e">
        <f>'Value Sales'!G49/'Quantity Sales'!G51</f>
        <v>#DIV/0!</v>
      </c>
      <c r="H51" s="26" t="e">
        <f>'Value Sales'!H49/'Quantity Sales'!H51</f>
        <v>#DIV/0!</v>
      </c>
      <c r="I51" s="26" t="e">
        <f>'Value Sales'!I49/'Quantity Sales'!I51</f>
        <v>#DIV/0!</v>
      </c>
      <c r="J51" s="26" t="e">
        <f>'Value Sales'!K49/'Quantity Sales'!K51</f>
        <v>#DIV/0!</v>
      </c>
      <c r="K51" s="26" t="e">
        <f>'Value Sales'!L49/'Quantity Sales'!L51</f>
        <v>#DIV/0!</v>
      </c>
      <c r="L51" s="26" t="e">
        <f>'Value Sales'!M49/'Quantity Sales'!M51</f>
        <v>#DIV/0!</v>
      </c>
      <c r="M51" s="26" t="e">
        <f>'Value Sales'!N49/'Quantity Sales'!N51</f>
        <v>#DIV/0!</v>
      </c>
      <c r="N51" s="26" t="e">
        <f>'Value Sales'!O49/'Quantity Sales'!O51</f>
        <v>#DIV/0!</v>
      </c>
      <c r="O51" s="26" t="e">
        <f>'Value Sales'!Q49/'Quantity Sales'!Q51</f>
        <v>#DIV/0!</v>
      </c>
      <c r="P51" s="26" t="e">
        <f>'Value Sales'!R49/'Quantity Sales'!R51</f>
        <v>#DIV/0!</v>
      </c>
      <c r="Q51" s="26" t="e">
        <f>'Value Sales'!S49/'Quantity Sales'!S51</f>
        <v>#DIV/0!</v>
      </c>
      <c r="R51" s="55"/>
      <c r="S51" s="42"/>
    </row>
    <row r="52" spans="1:19" x14ac:dyDescent="0.25">
      <c r="A52" s="40" t="s">
        <v>186</v>
      </c>
      <c r="B52" s="38" t="s">
        <v>69</v>
      </c>
      <c r="C52" s="38" t="s">
        <v>187</v>
      </c>
      <c r="D52" s="38" t="s">
        <v>150</v>
      </c>
      <c r="E52" s="26" t="e">
        <f>'Value Sales'!F50/'Quantity Sales'!F52</f>
        <v>#DIV/0!</v>
      </c>
      <c r="F52" s="26" t="e">
        <f>'Value Sales'!J50/'Quantity Sales'!J52</f>
        <v>#DIV/0!</v>
      </c>
      <c r="G52" s="26" t="e">
        <f>'Value Sales'!G50/'Quantity Sales'!G52</f>
        <v>#DIV/0!</v>
      </c>
      <c r="H52" s="26" t="e">
        <f>'Value Sales'!H50/'Quantity Sales'!H52</f>
        <v>#DIV/0!</v>
      </c>
      <c r="I52" s="26" t="e">
        <f>'Value Sales'!I50/'Quantity Sales'!I52</f>
        <v>#DIV/0!</v>
      </c>
      <c r="J52" s="26" t="e">
        <f>'Value Sales'!K50/'Quantity Sales'!K52</f>
        <v>#DIV/0!</v>
      </c>
      <c r="K52" s="26" t="e">
        <f>'Value Sales'!L50/'Quantity Sales'!L52</f>
        <v>#DIV/0!</v>
      </c>
      <c r="L52" s="26" t="e">
        <f>'Value Sales'!M50/'Quantity Sales'!M52</f>
        <v>#DIV/0!</v>
      </c>
      <c r="M52" s="26" t="e">
        <f>'Value Sales'!N50/'Quantity Sales'!N52</f>
        <v>#DIV/0!</v>
      </c>
      <c r="N52" s="26" t="e">
        <f>'Value Sales'!O50/'Quantity Sales'!O52</f>
        <v>#DIV/0!</v>
      </c>
      <c r="O52" s="26" t="e">
        <f>'Value Sales'!Q50/'Quantity Sales'!Q52</f>
        <v>#DIV/0!</v>
      </c>
      <c r="P52" s="26" t="e">
        <f>'Value Sales'!R50/'Quantity Sales'!R52</f>
        <v>#DIV/0!</v>
      </c>
      <c r="Q52" s="26" t="e">
        <f>'Value Sales'!S50/'Quantity Sales'!S52</f>
        <v>#DIV/0!</v>
      </c>
      <c r="R52" s="55"/>
      <c r="S52" s="42"/>
    </row>
    <row r="53" spans="1:19" x14ac:dyDescent="0.25">
      <c r="A53" s="40" t="s">
        <v>188</v>
      </c>
      <c r="B53" s="38" t="s">
        <v>69</v>
      </c>
      <c r="C53" s="38" t="s">
        <v>189</v>
      </c>
      <c r="D53" s="38" t="s">
        <v>190</v>
      </c>
      <c r="E53" s="26" t="e">
        <f>'Value Sales'!F51/'Quantity Sales'!F53</f>
        <v>#DIV/0!</v>
      </c>
      <c r="F53" s="26" t="e">
        <f>'Value Sales'!J51/'Quantity Sales'!J53</f>
        <v>#DIV/0!</v>
      </c>
      <c r="G53" s="26" t="e">
        <f>'Value Sales'!G51/'Quantity Sales'!G53</f>
        <v>#DIV/0!</v>
      </c>
      <c r="H53" s="26" t="e">
        <f>'Value Sales'!H51/'Quantity Sales'!H53</f>
        <v>#DIV/0!</v>
      </c>
      <c r="I53" s="26" t="e">
        <f>'Value Sales'!I51/'Quantity Sales'!I53</f>
        <v>#DIV/0!</v>
      </c>
      <c r="J53" s="26" t="e">
        <f>'Value Sales'!K51/'Quantity Sales'!K53</f>
        <v>#DIV/0!</v>
      </c>
      <c r="K53" s="26" t="e">
        <f>'Value Sales'!L51/'Quantity Sales'!L53</f>
        <v>#DIV/0!</v>
      </c>
      <c r="L53" s="26" t="e">
        <f>'Value Sales'!M51/'Quantity Sales'!M53</f>
        <v>#DIV/0!</v>
      </c>
      <c r="M53" s="26" t="e">
        <f>'Value Sales'!N51/'Quantity Sales'!N53</f>
        <v>#DIV/0!</v>
      </c>
      <c r="N53" s="26" t="e">
        <f>'Value Sales'!O51/'Quantity Sales'!O53</f>
        <v>#DIV/0!</v>
      </c>
      <c r="O53" s="26" t="e">
        <f>'Value Sales'!Q51/'Quantity Sales'!Q53</f>
        <v>#DIV/0!</v>
      </c>
      <c r="P53" s="26" t="e">
        <f>'Value Sales'!R51/'Quantity Sales'!R53</f>
        <v>#DIV/0!</v>
      </c>
      <c r="Q53" s="26" t="e">
        <f>'Value Sales'!S51/'Quantity Sales'!S53</f>
        <v>#DIV/0!</v>
      </c>
      <c r="R53" s="55"/>
      <c r="S53" s="42"/>
    </row>
    <row r="54" spans="1:19" x14ac:dyDescent="0.25">
      <c r="A54" s="40" t="s">
        <v>191</v>
      </c>
      <c r="B54" s="38" t="s">
        <v>69</v>
      </c>
      <c r="C54" s="38" t="s">
        <v>192</v>
      </c>
      <c r="D54" s="38" t="s">
        <v>150</v>
      </c>
      <c r="E54" s="26" t="e">
        <f>'Value Sales'!F52/'Quantity Sales'!F54</f>
        <v>#DIV/0!</v>
      </c>
      <c r="F54" s="26" t="e">
        <f>'Value Sales'!J52/'Quantity Sales'!J54</f>
        <v>#DIV/0!</v>
      </c>
      <c r="G54" s="26" t="e">
        <f>'Value Sales'!G52/'Quantity Sales'!G54</f>
        <v>#DIV/0!</v>
      </c>
      <c r="H54" s="26" t="e">
        <f>'Value Sales'!H52/'Quantity Sales'!H54</f>
        <v>#DIV/0!</v>
      </c>
      <c r="I54" s="26" t="e">
        <f>'Value Sales'!I52/'Quantity Sales'!I54</f>
        <v>#DIV/0!</v>
      </c>
      <c r="J54" s="26" t="e">
        <f>'Value Sales'!K52/'Quantity Sales'!K54</f>
        <v>#DIV/0!</v>
      </c>
      <c r="K54" s="26" t="e">
        <f>'Value Sales'!L52/'Quantity Sales'!L54</f>
        <v>#DIV/0!</v>
      </c>
      <c r="L54" s="26" t="e">
        <f>'Value Sales'!M52/'Quantity Sales'!M54</f>
        <v>#DIV/0!</v>
      </c>
      <c r="M54" s="26" t="e">
        <f>'Value Sales'!N52/'Quantity Sales'!N54</f>
        <v>#DIV/0!</v>
      </c>
      <c r="N54" s="26" t="e">
        <f>'Value Sales'!O52/'Quantity Sales'!O54</f>
        <v>#DIV/0!</v>
      </c>
      <c r="O54" s="26" t="e">
        <f>'Value Sales'!Q52/'Quantity Sales'!Q54</f>
        <v>#DIV/0!</v>
      </c>
      <c r="P54" s="26" t="e">
        <f>'Value Sales'!R52/'Quantity Sales'!R54</f>
        <v>#DIV/0!</v>
      </c>
      <c r="Q54" s="26" t="e">
        <f>'Value Sales'!S52/'Quantity Sales'!S54</f>
        <v>#DIV/0!</v>
      </c>
      <c r="R54" s="55"/>
      <c r="S54" s="42"/>
    </row>
    <row r="55" spans="1:19" x14ac:dyDescent="0.25">
      <c r="A55" s="40" t="s">
        <v>193</v>
      </c>
      <c r="B55" s="38" t="s">
        <v>69</v>
      </c>
      <c r="C55" s="38" t="s">
        <v>187</v>
      </c>
      <c r="D55" s="38" t="s">
        <v>194</v>
      </c>
      <c r="E55" s="26" t="e">
        <f>'Value Sales'!F53/'Quantity Sales'!F55</f>
        <v>#DIV/0!</v>
      </c>
      <c r="F55" s="26" t="e">
        <f>'Value Sales'!J53/'Quantity Sales'!J55</f>
        <v>#DIV/0!</v>
      </c>
      <c r="G55" s="26" t="e">
        <f>'Value Sales'!G53/'Quantity Sales'!G55</f>
        <v>#DIV/0!</v>
      </c>
      <c r="H55" s="26" t="e">
        <f>'Value Sales'!H53/'Quantity Sales'!H55</f>
        <v>#DIV/0!</v>
      </c>
      <c r="I55" s="26" t="e">
        <f>'Value Sales'!I53/'Quantity Sales'!I55</f>
        <v>#DIV/0!</v>
      </c>
      <c r="J55" s="26" t="e">
        <f>'Value Sales'!K53/'Quantity Sales'!K55</f>
        <v>#DIV/0!</v>
      </c>
      <c r="K55" s="26" t="e">
        <f>'Value Sales'!L53/'Quantity Sales'!L55</f>
        <v>#DIV/0!</v>
      </c>
      <c r="L55" s="26" t="e">
        <f>'Value Sales'!M53/'Quantity Sales'!M55</f>
        <v>#DIV/0!</v>
      </c>
      <c r="M55" s="26" t="e">
        <f>'Value Sales'!N53/'Quantity Sales'!N55</f>
        <v>#DIV/0!</v>
      </c>
      <c r="N55" s="26" t="e">
        <f>'Value Sales'!O53/'Quantity Sales'!O55</f>
        <v>#DIV/0!</v>
      </c>
      <c r="O55" s="26" t="e">
        <f>'Value Sales'!Q53/'Quantity Sales'!Q55</f>
        <v>#DIV/0!</v>
      </c>
      <c r="P55" s="26" t="e">
        <f>'Value Sales'!R53/'Quantity Sales'!R55</f>
        <v>#DIV/0!</v>
      </c>
      <c r="Q55" s="26" t="e">
        <f>'Value Sales'!S53/'Quantity Sales'!S55</f>
        <v>#DIV/0!</v>
      </c>
      <c r="R55" s="55"/>
      <c r="S55" s="42"/>
    </row>
    <row r="56" spans="1:19" x14ac:dyDescent="0.25">
      <c r="A56" s="40" t="s">
        <v>195</v>
      </c>
      <c r="B56" s="38" t="s">
        <v>69</v>
      </c>
      <c r="C56" s="38" t="s">
        <v>196</v>
      </c>
      <c r="D56" s="38" t="s">
        <v>150</v>
      </c>
      <c r="E56" s="26" t="e">
        <f>'Value Sales'!F54/'Quantity Sales'!F56</f>
        <v>#DIV/0!</v>
      </c>
      <c r="F56" s="26" t="e">
        <f>'Value Sales'!J54/'Quantity Sales'!J56</f>
        <v>#DIV/0!</v>
      </c>
      <c r="G56" s="26" t="e">
        <f>'Value Sales'!G54/'Quantity Sales'!G56</f>
        <v>#DIV/0!</v>
      </c>
      <c r="H56" s="26" t="e">
        <f>'Value Sales'!H54/'Quantity Sales'!H56</f>
        <v>#DIV/0!</v>
      </c>
      <c r="I56" s="26" t="e">
        <f>'Value Sales'!I54/'Quantity Sales'!I56</f>
        <v>#DIV/0!</v>
      </c>
      <c r="J56" s="26" t="e">
        <f>'Value Sales'!K54/'Quantity Sales'!K56</f>
        <v>#DIV/0!</v>
      </c>
      <c r="K56" s="26" t="e">
        <f>'Value Sales'!L54/'Quantity Sales'!L56</f>
        <v>#DIV/0!</v>
      </c>
      <c r="L56" s="26" t="e">
        <f>'Value Sales'!M54/'Quantity Sales'!M56</f>
        <v>#DIV/0!</v>
      </c>
      <c r="M56" s="26" t="e">
        <f>'Value Sales'!N54/'Quantity Sales'!N56</f>
        <v>#DIV/0!</v>
      </c>
      <c r="N56" s="26" t="e">
        <f>'Value Sales'!O54/'Quantity Sales'!O56</f>
        <v>#DIV/0!</v>
      </c>
      <c r="O56" s="26" t="e">
        <f>'Value Sales'!Q54/'Quantity Sales'!Q56</f>
        <v>#DIV/0!</v>
      </c>
      <c r="P56" s="26" t="e">
        <f>'Value Sales'!R54/'Quantity Sales'!R56</f>
        <v>#DIV/0!</v>
      </c>
      <c r="Q56" s="26" t="e">
        <f>'Value Sales'!S54/'Quantity Sales'!S56</f>
        <v>#DIV/0!</v>
      </c>
      <c r="R56" s="55"/>
      <c r="S56" s="42"/>
    </row>
    <row r="57" spans="1:19" x14ac:dyDescent="0.25">
      <c r="A57" s="40" t="s">
        <v>197</v>
      </c>
      <c r="B57" s="38" t="s">
        <v>69</v>
      </c>
      <c r="C57" s="38" t="s">
        <v>196</v>
      </c>
      <c r="D57" s="38" t="s">
        <v>150</v>
      </c>
      <c r="E57" s="26" t="e">
        <f>'Value Sales'!F55/'Quantity Sales'!F57</f>
        <v>#DIV/0!</v>
      </c>
      <c r="F57" s="26" t="e">
        <f>'Value Sales'!J55/'Quantity Sales'!J57</f>
        <v>#DIV/0!</v>
      </c>
      <c r="G57" s="26" t="e">
        <f>'Value Sales'!G55/'Quantity Sales'!G57</f>
        <v>#DIV/0!</v>
      </c>
      <c r="H57" s="26" t="e">
        <f>'Value Sales'!H55/'Quantity Sales'!H57</f>
        <v>#DIV/0!</v>
      </c>
      <c r="I57" s="26" t="e">
        <f>'Value Sales'!I55/'Quantity Sales'!I57</f>
        <v>#DIV/0!</v>
      </c>
      <c r="J57" s="26" t="e">
        <f>'Value Sales'!K55/'Quantity Sales'!K57</f>
        <v>#DIV/0!</v>
      </c>
      <c r="K57" s="26" t="e">
        <f>'Value Sales'!L55/'Quantity Sales'!L57</f>
        <v>#DIV/0!</v>
      </c>
      <c r="L57" s="26" t="e">
        <f>'Value Sales'!M55/'Quantity Sales'!M57</f>
        <v>#DIV/0!</v>
      </c>
      <c r="M57" s="26" t="e">
        <f>'Value Sales'!N55/'Quantity Sales'!N57</f>
        <v>#DIV/0!</v>
      </c>
      <c r="N57" s="26" t="e">
        <f>'Value Sales'!O55/'Quantity Sales'!O57</f>
        <v>#DIV/0!</v>
      </c>
      <c r="O57" s="26" t="e">
        <f>'Value Sales'!Q55/'Quantity Sales'!Q57</f>
        <v>#DIV/0!</v>
      </c>
      <c r="P57" s="26" t="e">
        <f>'Value Sales'!R55/'Quantity Sales'!R57</f>
        <v>#DIV/0!</v>
      </c>
      <c r="Q57" s="26" t="e">
        <f>'Value Sales'!S55/'Quantity Sales'!S57</f>
        <v>#DIV/0!</v>
      </c>
      <c r="R57" s="55"/>
      <c r="S57" s="42"/>
    </row>
    <row r="58" spans="1:19" x14ac:dyDescent="0.25">
      <c r="A58" s="40" t="s">
        <v>198</v>
      </c>
      <c r="B58" s="38" t="s">
        <v>69</v>
      </c>
      <c r="C58" s="38" t="s">
        <v>189</v>
      </c>
      <c r="D58" s="38" t="s">
        <v>190</v>
      </c>
      <c r="E58" s="26" t="e">
        <f>'Value Sales'!F56/'Quantity Sales'!F58</f>
        <v>#DIV/0!</v>
      </c>
      <c r="F58" s="26" t="e">
        <f>'Value Sales'!J56/'Quantity Sales'!J58</f>
        <v>#DIV/0!</v>
      </c>
      <c r="G58" s="26" t="e">
        <f>'Value Sales'!G56/'Quantity Sales'!G58</f>
        <v>#DIV/0!</v>
      </c>
      <c r="H58" s="26" t="e">
        <f>'Value Sales'!H56/'Quantity Sales'!H58</f>
        <v>#DIV/0!</v>
      </c>
      <c r="I58" s="26" t="e">
        <f>'Value Sales'!I56/'Quantity Sales'!I58</f>
        <v>#DIV/0!</v>
      </c>
      <c r="J58" s="26" t="e">
        <f>'Value Sales'!K56/'Quantity Sales'!K58</f>
        <v>#DIV/0!</v>
      </c>
      <c r="K58" s="26" t="e">
        <f>'Value Sales'!L56/'Quantity Sales'!L58</f>
        <v>#DIV/0!</v>
      </c>
      <c r="L58" s="26" t="e">
        <f>'Value Sales'!M56/'Quantity Sales'!M58</f>
        <v>#DIV/0!</v>
      </c>
      <c r="M58" s="26" t="e">
        <f>'Value Sales'!N56/'Quantity Sales'!N58</f>
        <v>#DIV/0!</v>
      </c>
      <c r="N58" s="26" t="e">
        <f>'Value Sales'!O56/'Quantity Sales'!O58</f>
        <v>#DIV/0!</v>
      </c>
      <c r="O58" s="26" t="e">
        <f>'Value Sales'!Q56/'Quantity Sales'!Q58</f>
        <v>#DIV/0!</v>
      </c>
      <c r="P58" s="26" t="e">
        <f>'Value Sales'!R56/'Quantity Sales'!R58</f>
        <v>#DIV/0!</v>
      </c>
      <c r="Q58" s="26" t="e">
        <f>'Value Sales'!S56/'Quantity Sales'!S58</f>
        <v>#DIV/0!</v>
      </c>
      <c r="R58" s="55"/>
      <c r="S58" s="42"/>
    </row>
    <row r="59" spans="1:19" x14ac:dyDescent="0.25">
      <c r="A59" s="40" t="s">
        <v>199</v>
      </c>
      <c r="B59" s="38" t="s">
        <v>69</v>
      </c>
      <c r="C59" s="38" t="s">
        <v>185</v>
      </c>
      <c r="D59" s="38" t="s">
        <v>150</v>
      </c>
      <c r="E59" s="26" t="e">
        <f>'Value Sales'!F57/'Quantity Sales'!F59</f>
        <v>#DIV/0!</v>
      </c>
      <c r="F59" s="26" t="e">
        <f>'Value Sales'!J57/'Quantity Sales'!J59</f>
        <v>#DIV/0!</v>
      </c>
      <c r="G59" s="26" t="e">
        <f>'Value Sales'!G57/'Quantity Sales'!G59</f>
        <v>#DIV/0!</v>
      </c>
      <c r="H59" s="26" t="e">
        <f>'Value Sales'!H57/'Quantity Sales'!H59</f>
        <v>#DIV/0!</v>
      </c>
      <c r="I59" s="26" t="e">
        <f>'Value Sales'!I57/'Quantity Sales'!I59</f>
        <v>#DIV/0!</v>
      </c>
      <c r="J59" s="26" t="e">
        <f>'Value Sales'!K57/'Quantity Sales'!K59</f>
        <v>#DIV/0!</v>
      </c>
      <c r="K59" s="26" t="e">
        <f>'Value Sales'!L57/'Quantity Sales'!L59</f>
        <v>#DIV/0!</v>
      </c>
      <c r="L59" s="26" t="e">
        <f>'Value Sales'!M57/'Quantity Sales'!M59</f>
        <v>#DIV/0!</v>
      </c>
      <c r="M59" s="26" t="e">
        <f>'Value Sales'!N57/'Quantity Sales'!N59</f>
        <v>#DIV/0!</v>
      </c>
      <c r="N59" s="26" t="e">
        <f>'Value Sales'!O57/'Quantity Sales'!O59</f>
        <v>#DIV/0!</v>
      </c>
      <c r="O59" s="26" t="e">
        <f>'Value Sales'!Q57/'Quantity Sales'!Q59</f>
        <v>#DIV/0!</v>
      </c>
      <c r="P59" s="26" t="e">
        <f>'Value Sales'!R57/'Quantity Sales'!R59</f>
        <v>#DIV/0!</v>
      </c>
      <c r="Q59" s="26" t="e">
        <f>'Value Sales'!S57/'Quantity Sales'!S59</f>
        <v>#DIV/0!</v>
      </c>
      <c r="R59" s="55"/>
      <c r="S59" s="42"/>
    </row>
    <row r="60" spans="1:19" x14ac:dyDescent="0.25">
      <c r="A60" s="40" t="s">
        <v>200</v>
      </c>
      <c r="B60" s="38" t="s">
        <v>69</v>
      </c>
      <c r="C60" s="38" t="s">
        <v>190</v>
      </c>
      <c r="D60" s="38" t="s">
        <v>190</v>
      </c>
      <c r="E60" s="26" t="e">
        <f>'Value Sales'!F58/'Quantity Sales'!F60</f>
        <v>#DIV/0!</v>
      </c>
      <c r="F60" s="26" t="e">
        <f>'Value Sales'!J58/'Quantity Sales'!J60</f>
        <v>#DIV/0!</v>
      </c>
      <c r="G60" s="26" t="e">
        <f>'Value Sales'!G58/'Quantity Sales'!G60</f>
        <v>#DIV/0!</v>
      </c>
      <c r="H60" s="26" t="e">
        <f>'Value Sales'!H58/'Quantity Sales'!H60</f>
        <v>#DIV/0!</v>
      </c>
      <c r="I60" s="26" t="e">
        <f>'Value Sales'!I58/'Quantity Sales'!I60</f>
        <v>#DIV/0!</v>
      </c>
      <c r="J60" s="26" t="e">
        <f>'Value Sales'!K58/'Quantity Sales'!K60</f>
        <v>#DIV/0!</v>
      </c>
      <c r="K60" s="26" t="e">
        <f>'Value Sales'!L58/'Quantity Sales'!L60</f>
        <v>#DIV/0!</v>
      </c>
      <c r="L60" s="26" t="e">
        <f>'Value Sales'!M58/'Quantity Sales'!M60</f>
        <v>#DIV/0!</v>
      </c>
      <c r="M60" s="26" t="e">
        <f>'Value Sales'!N58/'Quantity Sales'!N60</f>
        <v>#DIV/0!</v>
      </c>
      <c r="N60" s="26" t="e">
        <f>'Value Sales'!O58/'Quantity Sales'!O60</f>
        <v>#DIV/0!</v>
      </c>
      <c r="O60" s="26" t="e">
        <f>'Value Sales'!Q58/'Quantity Sales'!Q60</f>
        <v>#DIV/0!</v>
      </c>
      <c r="P60" s="26" t="e">
        <f>'Value Sales'!R58/'Quantity Sales'!R60</f>
        <v>#DIV/0!</v>
      </c>
      <c r="Q60" s="26" t="e">
        <f>'Value Sales'!S58/'Quantity Sales'!S60</f>
        <v>#DIV/0!</v>
      </c>
      <c r="R60" s="55"/>
      <c r="S60" s="42"/>
    </row>
    <row r="61" spans="1:19" x14ac:dyDescent="0.25">
      <c r="A61" s="40" t="s">
        <v>201</v>
      </c>
      <c r="B61" s="38" t="s">
        <v>69</v>
      </c>
      <c r="C61" s="38" t="s">
        <v>190</v>
      </c>
      <c r="D61" s="38" t="s">
        <v>202</v>
      </c>
      <c r="E61" s="26" t="e">
        <f>'Value Sales'!F59/'Quantity Sales'!F61</f>
        <v>#DIV/0!</v>
      </c>
      <c r="F61" s="26" t="e">
        <f>'Value Sales'!J59/'Quantity Sales'!J61</f>
        <v>#DIV/0!</v>
      </c>
      <c r="G61" s="26" t="e">
        <f>'Value Sales'!G59/'Quantity Sales'!G61</f>
        <v>#DIV/0!</v>
      </c>
      <c r="H61" s="26" t="e">
        <f>'Value Sales'!H59/'Quantity Sales'!H61</f>
        <v>#DIV/0!</v>
      </c>
      <c r="I61" s="26" t="e">
        <f>'Value Sales'!I59/'Quantity Sales'!I61</f>
        <v>#DIV/0!</v>
      </c>
      <c r="J61" s="26" t="e">
        <f>'Value Sales'!K59/'Quantity Sales'!K61</f>
        <v>#DIV/0!</v>
      </c>
      <c r="K61" s="26" t="e">
        <f>'Value Sales'!L59/'Quantity Sales'!L61</f>
        <v>#DIV/0!</v>
      </c>
      <c r="L61" s="26" t="e">
        <f>'Value Sales'!M59/'Quantity Sales'!M61</f>
        <v>#DIV/0!</v>
      </c>
      <c r="M61" s="26" t="e">
        <f>'Value Sales'!N59/'Quantity Sales'!N61</f>
        <v>#DIV/0!</v>
      </c>
      <c r="N61" s="26" t="e">
        <f>'Value Sales'!O59/'Quantity Sales'!O61</f>
        <v>#DIV/0!</v>
      </c>
      <c r="O61" s="26" t="e">
        <f>'Value Sales'!Q59/'Quantity Sales'!Q61</f>
        <v>#DIV/0!</v>
      </c>
      <c r="P61" s="26" t="e">
        <f>'Value Sales'!R59/'Quantity Sales'!R61</f>
        <v>#DIV/0!</v>
      </c>
      <c r="Q61" s="26" t="e">
        <f>'Value Sales'!S59/'Quantity Sales'!S61</f>
        <v>#DIV/0!</v>
      </c>
      <c r="R61" s="55"/>
      <c r="S61" s="42"/>
    </row>
    <row r="62" spans="1:19" x14ac:dyDescent="0.25">
      <c r="A62" s="40" t="s">
        <v>203</v>
      </c>
      <c r="B62" s="38" t="s">
        <v>69</v>
      </c>
      <c r="C62" s="38" t="s">
        <v>184</v>
      </c>
      <c r="D62" s="38" t="s">
        <v>150</v>
      </c>
      <c r="E62" s="26" t="e">
        <f>'Value Sales'!F60/'Quantity Sales'!F62</f>
        <v>#DIV/0!</v>
      </c>
      <c r="F62" s="26" t="e">
        <f>'Value Sales'!J60/'Quantity Sales'!J62</f>
        <v>#DIV/0!</v>
      </c>
      <c r="G62" s="26" t="e">
        <f>'Value Sales'!G60/'Quantity Sales'!G62</f>
        <v>#DIV/0!</v>
      </c>
      <c r="H62" s="26" t="e">
        <f>'Value Sales'!H60/'Quantity Sales'!H62</f>
        <v>#DIV/0!</v>
      </c>
      <c r="I62" s="26" t="e">
        <f>'Value Sales'!I60/'Quantity Sales'!I62</f>
        <v>#DIV/0!</v>
      </c>
      <c r="J62" s="26" t="e">
        <f>'Value Sales'!K60/'Quantity Sales'!K62</f>
        <v>#DIV/0!</v>
      </c>
      <c r="K62" s="26" t="e">
        <f>'Value Sales'!L60/'Quantity Sales'!L62</f>
        <v>#DIV/0!</v>
      </c>
      <c r="L62" s="26" t="e">
        <f>'Value Sales'!M60/'Quantity Sales'!M62</f>
        <v>#DIV/0!</v>
      </c>
      <c r="M62" s="26" t="e">
        <f>'Value Sales'!N60/'Quantity Sales'!N62</f>
        <v>#DIV/0!</v>
      </c>
      <c r="N62" s="26" t="e">
        <f>'Value Sales'!O60/'Quantity Sales'!O62</f>
        <v>#DIV/0!</v>
      </c>
      <c r="O62" s="26" t="e">
        <f>'Value Sales'!Q60/'Quantity Sales'!Q62</f>
        <v>#DIV/0!</v>
      </c>
      <c r="P62" s="26" t="e">
        <f>'Value Sales'!R60/'Quantity Sales'!R62</f>
        <v>#DIV/0!</v>
      </c>
      <c r="Q62" s="26" t="e">
        <f>'Value Sales'!S60/'Quantity Sales'!S62</f>
        <v>#DIV/0!</v>
      </c>
      <c r="R62" s="55"/>
      <c r="S62" s="42"/>
    </row>
    <row r="63" spans="1:19" x14ac:dyDescent="0.25">
      <c r="A63" s="40" t="s">
        <v>220</v>
      </c>
      <c r="B63" s="38" t="s">
        <v>69</v>
      </c>
      <c r="C63" s="38" t="s">
        <v>210</v>
      </c>
      <c r="D63" s="38" t="s">
        <v>210</v>
      </c>
      <c r="E63" s="26" t="e">
        <f>'Value Sales'!F61/'Quantity Sales'!F63</f>
        <v>#DIV/0!</v>
      </c>
      <c r="F63" s="26" t="e">
        <f>'Value Sales'!J61/'Quantity Sales'!J63</f>
        <v>#DIV/0!</v>
      </c>
      <c r="G63" s="26" t="e">
        <f>'Value Sales'!G61/'Quantity Sales'!G63</f>
        <v>#DIV/0!</v>
      </c>
      <c r="H63" s="26" t="e">
        <f>'Value Sales'!H61/'Quantity Sales'!H63</f>
        <v>#DIV/0!</v>
      </c>
      <c r="I63" s="26" t="e">
        <f>'Value Sales'!I61/'Quantity Sales'!I63</f>
        <v>#DIV/0!</v>
      </c>
      <c r="J63" s="26" t="e">
        <f>'Value Sales'!K61/'Quantity Sales'!K63</f>
        <v>#DIV/0!</v>
      </c>
      <c r="K63" s="26" t="e">
        <f>'Value Sales'!L61/'Quantity Sales'!L63</f>
        <v>#DIV/0!</v>
      </c>
      <c r="L63" s="26" t="e">
        <f>'Value Sales'!M61/'Quantity Sales'!M63</f>
        <v>#DIV/0!</v>
      </c>
      <c r="M63" s="26" t="e">
        <f>'Value Sales'!N61/'Quantity Sales'!N63</f>
        <v>#DIV/0!</v>
      </c>
      <c r="N63" s="26" t="e">
        <f>'Value Sales'!O61/'Quantity Sales'!O63</f>
        <v>#DIV/0!</v>
      </c>
      <c r="O63" s="26" t="e">
        <f>'Value Sales'!Q61/'Quantity Sales'!Q63</f>
        <v>#DIV/0!</v>
      </c>
      <c r="P63" s="26" t="e">
        <f>'Value Sales'!R61/'Quantity Sales'!R63</f>
        <v>#DIV/0!</v>
      </c>
      <c r="Q63" s="26" t="e">
        <f>'Value Sales'!S61/'Quantity Sales'!S63</f>
        <v>#DIV/0!</v>
      </c>
    </row>
    <row r="64" spans="1:19" x14ac:dyDescent="0.25">
      <c r="A64" s="40" t="s">
        <v>209</v>
      </c>
      <c r="B64" s="38" t="s">
        <v>69</v>
      </c>
      <c r="C64" s="38" t="s">
        <v>210</v>
      </c>
      <c r="D64" s="38" t="s">
        <v>108</v>
      </c>
      <c r="E64" s="26" t="e">
        <f>'Value Sales'!F62/'Quantity Sales'!F64</f>
        <v>#DIV/0!</v>
      </c>
      <c r="F64" s="26" t="e">
        <f>'Value Sales'!J62/'Quantity Sales'!J64</f>
        <v>#DIV/0!</v>
      </c>
      <c r="G64" s="26" t="e">
        <f>'Value Sales'!G62/'Quantity Sales'!G64</f>
        <v>#DIV/0!</v>
      </c>
      <c r="H64" s="26" t="e">
        <f>'Value Sales'!H62/'Quantity Sales'!H64</f>
        <v>#DIV/0!</v>
      </c>
      <c r="I64" s="26" t="e">
        <f>'Value Sales'!I62/'Quantity Sales'!I64</f>
        <v>#DIV/0!</v>
      </c>
      <c r="J64" s="26" t="e">
        <f>'Value Sales'!K62/'Quantity Sales'!K64</f>
        <v>#DIV/0!</v>
      </c>
      <c r="K64" s="26" t="e">
        <f>'Value Sales'!L62/'Quantity Sales'!L64</f>
        <v>#DIV/0!</v>
      </c>
      <c r="L64" s="26" t="e">
        <f>'Value Sales'!M62/'Quantity Sales'!M64</f>
        <v>#DIV/0!</v>
      </c>
      <c r="M64" s="26" t="e">
        <f>'Value Sales'!N62/'Quantity Sales'!N64</f>
        <v>#DIV/0!</v>
      </c>
      <c r="N64" s="26" t="e">
        <f>'Value Sales'!O62/'Quantity Sales'!O64</f>
        <v>#DIV/0!</v>
      </c>
      <c r="O64" s="26" t="e">
        <f>'Value Sales'!Q62/'Quantity Sales'!Q64</f>
        <v>#DIV/0!</v>
      </c>
      <c r="P64" s="26" t="e">
        <f>'Value Sales'!R62/'Quantity Sales'!R64</f>
        <v>#DIV/0!</v>
      </c>
      <c r="Q64" s="26" t="e">
        <f>'Value Sales'!S62/'Quantity Sales'!S64</f>
        <v>#DIV/0!</v>
      </c>
    </row>
    <row r="65" spans="1:17" x14ac:dyDescent="0.25">
      <c r="A65" s="40" t="s">
        <v>211</v>
      </c>
      <c r="B65" s="38" t="s">
        <v>69</v>
      </c>
      <c r="C65" s="38" t="s">
        <v>212</v>
      </c>
      <c r="D65" s="38" t="s">
        <v>213</v>
      </c>
      <c r="E65" s="26" t="e">
        <f>'Value Sales'!F63/'Quantity Sales'!#REF!</f>
        <v>#REF!</v>
      </c>
      <c r="F65" s="26" t="e">
        <f>'Value Sales'!J63/'Quantity Sales'!#REF!</f>
        <v>#REF!</v>
      </c>
      <c r="G65" s="26" t="e">
        <f>'Value Sales'!G63/'Quantity Sales'!#REF!</f>
        <v>#REF!</v>
      </c>
      <c r="H65" s="26" t="e">
        <f>'Value Sales'!H63/'Quantity Sales'!#REF!</f>
        <v>#REF!</v>
      </c>
      <c r="I65" s="26" t="e">
        <f>'Value Sales'!I63/'Quantity Sales'!#REF!</f>
        <v>#REF!</v>
      </c>
      <c r="J65" s="26" t="e">
        <f>'Value Sales'!K63/'Quantity Sales'!#REF!</f>
        <v>#REF!</v>
      </c>
      <c r="K65" s="26" t="e">
        <f>'Value Sales'!L63/'Quantity Sales'!#REF!</f>
        <v>#REF!</v>
      </c>
      <c r="L65" s="26" t="e">
        <f>'Value Sales'!M63/'Quantity Sales'!#REF!</f>
        <v>#REF!</v>
      </c>
      <c r="M65" s="26" t="e">
        <f>'Value Sales'!N63/'Quantity Sales'!#REF!</f>
        <v>#REF!</v>
      </c>
      <c r="N65" s="26" t="e">
        <f>'Value Sales'!O63/'Quantity Sales'!#REF!</f>
        <v>#REF!</v>
      </c>
      <c r="O65" s="26" t="e">
        <f>'Value Sales'!Q63/'Quantity Sales'!#REF!</f>
        <v>#REF!</v>
      </c>
      <c r="P65" s="26" t="e">
        <f>'Value Sales'!R63/'Quantity Sales'!#REF!</f>
        <v>#REF!</v>
      </c>
      <c r="Q65" s="26" t="e">
        <f>'Value Sales'!S63/'Quantity Sales'!#REF!</f>
        <v>#REF!</v>
      </c>
    </row>
    <row r="66" spans="1:17" x14ac:dyDescent="0.25">
      <c r="A66" s="40" t="s">
        <v>217</v>
      </c>
      <c r="B66" s="38" t="s">
        <v>69</v>
      </c>
      <c r="C66" s="38" t="s">
        <v>218</v>
      </c>
      <c r="D66" s="38" t="s">
        <v>219</v>
      </c>
      <c r="E66" s="26" t="e">
        <f>'Value Sales'!F64/'Quantity Sales'!F65</f>
        <v>#DIV/0!</v>
      </c>
      <c r="F66" s="26" t="e">
        <f>'Value Sales'!J64/'Quantity Sales'!J65</f>
        <v>#DIV/0!</v>
      </c>
      <c r="G66" s="26" t="e">
        <f>'Value Sales'!G64/'Quantity Sales'!G65</f>
        <v>#DIV/0!</v>
      </c>
      <c r="H66" s="26" t="e">
        <f>'Value Sales'!H64/'Quantity Sales'!H65</f>
        <v>#DIV/0!</v>
      </c>
      <c r="I66" s="26" t="e">
        <f>'Value Sales'!I64/'Quantity Sales'!I65</f>
        <v>#DIV/0!</v>
      </c>
      <c r="J66" s="26" t="e">
        <f>'Value Sales'!K64/'Quantity Sales'!K65</f>
        <v>#DIV/0!</v>
      </c>
      <c r="K66" s="26" t="e">
        <f>'Value Sales'!L64/'Quantity Sales'!L65</f>
        <v>#DIV/0!</v>
      </c>
      <c r="L66" s="26" t="e">
        <f>'Value Sales'!M64/'Quantity Sales'!M65</f>
        <v>#DIV/0!</v>
      </c>
      <c r="M66" s="26" t="e">
        <f>'Value Sales'!N64/'Quantity Sales'!N65</f>
        <v>#DIV/0!</v>
      </c>
      <c r="N66" s="26" t="e">
        <f>'Value Sales'!O64/'Quantity Sales'!O65</f>
        <v>#DIV/0!</v>
      </c>
      <c r="O66" s="26" t="e">
        <f>'Value Sales'!Q64/'Quantity Sales'!Q65</f>
        <v>#DIV/0!</v>
      </c>
      <c r="P66" s="26" t="e">
        <f>'Value Sales'!R64/'Quantity Sales'!R65</f>
        <v>#DIV/0!</v>
      </c>
      <c r="Q66" s="26" t="e">
        <f>'Value Sales'!S64/'Quantity Sales'!S65</f>
        <v>#DIV/0!</v>
      </c>
    </row>
    <row r="67" spans="1:17" x14ac:dyDescent="0.25">
      <c r="A67" s="40" t="s">
        <v>221</v>
      </c>
      <c r="B67" s="38" t="s">
        <v>69</v>
      </c>
      <c r="C67" s="38" t="s">
        <v>210</v>
      </c>
      <c r="D67" s="38" t="s">
        <v>210</v>
      </c>
      <c r="E67" s="26" t="e">
        <f>'Value Sales'!#REF!/'Quantity Sales'!F66</f>
        <v>#REF!</v>
      </c>
      <c r="F67" s="26" t="e">
        <f>'Value Sales'!#REF!/'Quantity Sales'!J66</f>
        <v>#REF!</v>
      </c>
      <c r="G67" s="26" t="e">
        <f>'Value Sales'!#REF!/'Quantity Sales'!G66</f>
        <v>#REF!</v>
      </c>
      <c r="H67" s="26" t="e">
        <f>'Value Sales'!#REF!/'Quantity Sales'!H66</f>
        <v>#REF!</v>
      </c>
      <c r="I67" s="26" t="e">
        <f>'Value Sales'!#REF!/'Quantity Sales'!I66</f>
        <v>#REF!</v>
      </c>
      <c r="J67" s="26" t="e">
        <f>'Value Sales'!#REF!/'Quantity Sales'!K66</f>
        <v>#REF!</v>
      </c>
      <c r="K67" s="26" t="e">
        <f>'Value Sales'!#REF!/'Quantity Sales'!L66</f>
        <v>#REF!</v>
      </c>
      <c r="L67" s="26" t="e">
        <f>'Value Sales'!#REF!/'Quantity Sales'!M66</f>
        <v>#REF!</v>
      </c>
      <c r="M67" s="26" t="e">
        <f>'Value Sales'!#REF!/'Quantity Sales'!N66</f>
        <v>#REF!</v>
      </c>
      <c r="N67" s="26" t="e">
        <f>'Value Sales'!#REF!/'Quantity Sales'!O66</f>
        <v>#REF!</v>
      </c>
      <c r="O67" s="26" t="e">
        <f>'Value Sales'!#REF!/'Quantity Sales'!Q66</f>
        <v>#REF!</v>
      </c>
      <c r="P67" s="26" t="e">
        <f>'Value Sales'!#REF!/'Quantity Sales'!R66</f>
        <v>#REF!</v>
      </c>
      <c r="Q67" s="26" t="e">
        <f>'Value Sales'!#REF!/'Quantity Sales'!S66</f>
        <v>#REF!</v>
      </c>
    </row>
    <row r="68" spans="1:17" x14ac:dyDescent="0.25">
      <c r="A68" s="40" t="s">
        <v>223</v>
      </c>
      <c r="B68" s="38" t="s">
        <v>69</v>
      </c>
      <c r="C68" s="38" t="s">
        <v>215</v>
      </c>
      <c r="D68" s="38" t="s">
        <v>215</v>
      </c>
      <c r="E68" s="26" t="e">
        <f>'Value Sales'!F65/'Quantity Sales'!F67</f>
        <v>#DIV/0!</v>
      </c>
      <c r="F68" s="26" t="e">
        <f>'Value Sales'!J65/'Quantity Sales'!J67</f>
        <v>#DIV/0!</v>
      </c>
      <c r="G68" s="26" t="e">
        <f>'Value Sales'!G65/'Quantity Sales'!G67</f>
        <v>#DIV/0!</v>
      </c>
      <c r="H68" s="26" t="e">
        <f>'Value Sales'!H65/'Quantity Sales'!H67</f>
        <v>#DIV/0!</v>
      </c>
      <c r="I68" s="26" t="e">
        <f>'Value Sales'!I65/'Quantity Sales'!I67</f>
        <v>#DIV/0!</v>
      </c>
      <c r="J68" s="26" t="e">
        <f>'Value Sales'!K65/'Quantity Sales'!K67</f>
        <v>#DIV/0!</v>
      </c>
      <c r="K68" s="26" t="e">
        <f>'Value Sales'!L65/'Quantity Sales'!L67</f>
        <v>#DIV/0!</v>
      </c>
      <c r="L68" s="26" t="e">
        <f>'Value Sales'!M65/'Quantity Sales'!M67</f>
        <v>#DIV/0!</v>
      </c>
      <c r="M68" s="26" t="e">
        <f>'Value Sales'!N65/'Quantity Sales'!N67</f>
        <v>#DIV/0!</v>
      </c>
      <c r="N68" s="26" t="e">
        <f>'Value Sales'!O65/'Quantity Sales'!O67</f>
        <v>#DIV/0!</v>
      </c>
      <c r="O68" s="26" t="e">
        <f>'Value Sales'!Q65/'Quantity Sales'!Q67</f>
        <v>#DIV/0!</v>
      </c>
      <c r="P68" s="26" t="e">
        <f>'Value Sales'!R65/'Quantity Sales'!R67</f>
        <v>#DIV/0!</v>
      </c>
      <c r="Q68" s="26" t="e">
        <f>'Value Sales'!S65/'Quantity Sales'!S67</f>
        <v>#DIV/0!</v>
      </c>
    </row>
    <row r="69" spans="1:17" x14ac:dyDescent="0.25">
      <c r="A69" s="40" t="s">
        <v>224</v>
      </c>
      <c r="B69" s="38" t="s">
        <v>69</v>
      </c>
      <c r="C69" s="38" t="s">
        <v>140</v>
      </c>
      <c r="D69" s="38" t="s">
        <v>140</v>
      </c>
      <c r="E69" s="26" t="e">
        <f>'Value Sales'!F66/'Quantity Sales'!F68</f>
        <v>#DIV/0!</v>
      </c>
      <c r="F69" s="26" t="e">
        <f>'Value Sales'!J66/'Quantity Sales'!J68</f>
        <v>#DIV/0!</v>
      </c>
      <c r="G69" s="26" t="e">
        <f>'Value Sales'!G66/'Quantity Sales'!G68</f>
        <v>#DIV/0!</v>
      </c>
      <c r="H69" s="26" t="e">
        <f>'Value Sales'!H66/'Quantity Sales'!H68</f>
        <v>#DIV/0!</v>
      </c>
      <c r="I69" s="26" t="e">
        <f>'Value Sales'!I66/'Quantity Sales'!I68</f>
        <v>#DIV/0!</v>
      </c>
      <c r="J69" s="26" t="e">
        <f>'Value Sales'!K66/'Quantity Sales'!K68</f>
        <v>#DIV/0!</v>
      </c>
      <c r="K69" s="26" t="e">
        <f>'Value Sales'!L66/'Quantity Sales'!L68</f>
        <v>#DIV/0!</v>
      </c>
      <c r="L69" s="26" t="e">
        <f>'Value Sales'!M66/'Quantity Sales'!M68</f>
        <v>#DIV/0!</v>
      </c>
      <c r="M69" s="26" t="e">
        <f>'Value Sales'!N66/'Quantity Sales'!N68</f>
        <v>#DIV/0!</v>
      </c>
      <c r="N69" s="26" t="e">
        <f>'Value Sales'!O66/'Quantity Sales'!O68</f>
        <v>#DIV/0!</v>
      </c>
      <c r="O69" s="26" t="e">
        <f>'Value Sales'!Q66/'Quantity Sales'!Q68</f>
        <v>#DIV/0!</v>
      </c>
      <c r="P69" s="26" t="e">
        <f>'Value Sales'!R66/'Quantity Sales'!R68</f>
        <v>#DIV/0!</v>
      </c>
      <c r="Q69" s="26" t="e">
        <f>'Value Sales'!S66/'Quantity Sales'!S68</f>
        <v>#DIV/0!</v>
      </c>
    </row>
    <row r="70" spans="1:17" x14ac:dyDescent="0.25">
      <c r="A70" s="40" t="s">
        <v>225</v>
      </c>
      <c r="B70" s="38" t="s">
        <v>69</v>
      </c>
      <c r="C70" s="38" t="s">
        <v>212</v>
      </c>
      <c r="D70" s="38" t="s">
        <v>212</v>
      </c>
      <c r="E70" s="26" t="e">
        <f>'Value Sales'!F67/'Quantity Sales'!F69</f>
        <v>#DIV/0!</v>
      </c>
      <c r="F70" s="26" t="e">
        <f>'Value Sales'!J67/'Quantity Sales'!J69</f>
        <v>#DIV/0!</v>
      </c>
      <c r="G70" s="26" t="e">
        <f>'Value Sales'!G67/'Quantity Sales'!G69</f>
        <v>#DIV/0!</v>
      </c>
      <c r="H70" s="26" t="e">
        <f>'Value Sales'!H67/'Quantity Sales'!H69</f>
        <v>#DIV/0!</v>
      </c>
      <c r="I70" s="26" t="e">
        <f>'Value Sales'!I67/'Quantity Sales'!I69</f>
        <v>#DIV/0!</v>
      </c>
      <c r="J70" s="26" t="e">
        <f>'Value Sales'!K67/'Quantity Sales'!K69</f>
        <v>#DIV/0!</v>
      </c>
      <c r="K70" s="26" t="e">
        <f>'Value Sales'!L67/'Quantity Sales'!L69</f>
        <v>#DIV/0!</v>
      </c>
      <c r="L70" s="26" t="e">
        <f>'Value Sales'!M67/'Quantity Sales'!M69</f>
        <v>#DIV/0!</v>
      </c>
      <c r="M70" s="26" t="e">
        <f>'Value Sales'!N67/'Quantity Sales'!N69</f>
        <v>#DIV/0!</v>
      </c>
      <c r="N70" s="26" t="e">
        <f>'Value Sales'!O67/'Quantity Sales'!O69</f>
        <v>#DIV/0!</v>
      </c>
      <c r="O70" s="26" t="e">
        <f>'Value Sales'!Q67/'Quantity Sales'!Q69</f>
        <v>#DIV/0!</v>
      </c>
      <c r="P70" s="26" t="e">
        <f>'Value Sales'!R67/'Quantity Sales'!R69</f>
        <v>#DIV/0!</v>
      </c>
      <c r="Q70" s="26" t="e">
        <f>'Value Sales'!S67/'Quantity Sales'!S69</f>
        <v>#DIV/0!</v>
      </c>
    </row>
    <row r="71" spans="1:17" x14ac:dyDescent="0.25">
      <c r="A71" s="40" t="s">
        <v>226</v>
      </c>
      <c r="B71" s="38" t="s">
        <v>69</v>
      </c>
      <c r="C71" s="38" t="s">
        <v>218</v>
      </c>
      <c r="D71" s="38" t="s">
        <v>227</v>
      </c>
      <c r="E71" s="26" t="e">
        <f>'Value Sales'!F68/'Quantity Sales'!F70</f>
        <v>#DIV/0!</v>
      </c>
      <c r="F71" s="26" t="e">
        <f>'Value Sales'!J68/'Quantity Sales'!J70</f>
        <v>#DIV/0!</v>
      </c>
      <c r="G71" s="26" t="e">
        <f>'Value Sales'!G68/'Quantity Sales'!G70</f>
        <v>#DIV/0!</v>
      </c>
      <c r="H71" s="26" t="e">
        <f>'Value Sales'!H68/'Quantity Sales'!H70</f>
        <v>#DIV/0!</v>
      </c>
      <c r="I71" s="26" t="e">
        <f>'Value Sales'!I68/'Quantity Sales'!I70</f>
        <v>#DIV/0!</v>
      </c>
      <c r="J71" s="26" t="e">
        <f>'Value Sales'!K68/'Quantity Sales'!K70</f>
        <v>#DIV/0!</v>
      </c>
      <c r="K71" s="26" t="e">
        <f>'Value Sales'!L68/'Quantity Sales'!L70</f>
        <v>#DIV/0!</v>
      </c>
      <c r="L71" s="26" t="e">
        <f>'Value Sales'!M68/'Quantity Sales'!M70</f>
        <v>#DIV/0!</v>
      </c>
      <c r="M71" s="26" t="e">
        <f>'Value Sales'!N68/'Quantity Sales'!N70</f>
        <v>#DIV/0!</v>
      </c>
      <c r="N71" s="26" t="e">
        <f>'Value Sales'!O68/'Quantity Sales'!O70</f>
        <v>#DIV/0!</v>
      </c>
      <c r="O71" s="26" t="e">
        <f>'Value Sales'!Q68/'Quantity Sales'!Q70</f>
        <v>#DIV/0!</v>
      </c>
      <c r="P71" s="26" t="e">
        <f>'Value Sales'!R68/'Quantity Sales'!R70</f>
        <v>#DIV/0!</v>
      </c>
      <c r="Q71" s="26" t="e">
        <f>'Value Sales'!S68/'Quantity Sales'!S70</f>
        <v>#DIV/0!</v>
      </c>
    </row>
    <row r="72" spans="1:17" x14ac:dyDescent="0.25">
      <c r="A72" s="40" t="s">
        <v>16</v>
      </c>
      <c r="B72" s="38" t="s">
        <v>71</v>
      </c>
      <c r="C72" s="38" t="s">
        <v>17</v>
      </c>
      <c r="D72" s="38" t="s">
        <v>17</v>
      </c>
      <c r="E72" s="26" t="e">
        <f>'Value Sales'!F69/'Quantity Sales'!F71</f>
        <v>#DIV/0!</v>
      </c>
      <c r="F72" s="26" t="e">
        <f>'Value Sales'!J69/'Quantity Sales'!J71</f>
        <v>#DIV/0!</v>
      </c>
      <c r="G72" s="26" t="e">
        <f>'Value Sales'!G69/'Quantity Sales'!G71</f>
        <v>#DIV/0!</v>
      </c>
      <c r="H72" s="26" t="e">
        <f>'Value Sales'!H69/'Quantity Sales'!H71</f>
        <v>#DIV/0!</v>
      </c>
      <c r="I72" s="26" t="e">
        <f>'Value Sales'!I69/'Quantity Sales'!I71</f>
        <v>#DIV/0!</v>
      </c>
      <c r="J72" s="26" t="e">
        <f>'Value Sales'!K69/'Quantity Sales'!K71</f>
        <v>#DIV/0!</v>
      </c>
      <c r="K72" s="26" t="e">
        <f>'Value Sales'!L69/'Quantity Sales'!L71</f>
        <v>#DIV/0!</v>
      </c>
      <c r="L72" s="26" t="e">
        <f>'Value Sales'!M69/'Quantity Sales'!M71</f>
        <v>#DIV/0!</v>
      </c>
      <c r="M72" s="26" t="e">
        <f>'Value Sales'!N69/'Quantity Sales'!N71</f>
        <v>#DIV/0!</v>
      </c>
      <c r="N72" s="26" t="e">
        <f>'Value Sales'!O69/'Quantity Sales'!O71</f>
        <v>#DIV/0!</v>
      </c>
      <c r="O72" s="26" t="e">
        <f>'Value Sales'!Q69/'Quantity Sales'!Q71</f>
        <v>#DIV/0!</v>
      </c>
      <c r="P72" s="26" t="e">
        <f>'Value Sales'!R69/'Quantity Sales'!R71</f>
        <v>#DIV/0!</v>
      </c>
      <c r="Q72" s="26" t="e">
        <f>'Value Sales'!S69/'Quantity Sales'!S71</f>
        <v>#DIV/0!</v>
      </c>
    </row>
    <row r="73" spans="1:17" x14ac:dyDescent="0.25">
      <c r="A73" s="40" t="s">
        <v>146</v>
      </c>
      <c r="B73" s="38" t="s">
        <v>71</v>
      </c>
      <c r="C73" s="38" t="s">
        <v>17</v>
      </c>
      <c r="D73" s="38" t="s">
        <v>17</v>
      </c>
      <c r="E73" s="26" t="e">
        <f>'Value Sales'!F70/'Quantity Sales'!F72</f>
        <v>#DIV/0!</v>
      </c>
      <c r="F73" s="26" t="e">
        <f>'Value Sales'!J70/'Quantity Sales'!J72</f>
        <v>#DIV/0!</v>
      </c>
      <c r="G73" s="26" t="e">
        <f>'Value Sales'!G70/'Quantity Sales'!G72</f>
        <v>#DIV/0!</v>
      </c>
      <c r="H73" s="26" t="e">
        <f>'Value Sales'!H70/'Quantity Sales'!H72</f>
        <v>#DIV/0!</v>
      </c>
      <c r="I73" s="26" t="e">
        <f>'Value Sales'!I70/'Quantity Sales'!I72</f>
        <v>#DIV/0!</v>
      </c>
      <c r="J73" s="26" t="e">
        <f>'Value Sales'!K70/'Quantity Sales'!K72</f>
        <v>#DIV/0!</v>
      </c>
      <c r="K73" s="26" t="e">
        <f>'Value Sales'!L70/'Quantity Sales'!L72</f>
        <v>#DIV/0!</v>
      </c>
      <c r="L73" s="26" t="e">
        <f>'Value Sales'!M70/'Quantity Sales'!M72</f>
        <v>#DIV/0!</v>
      </c>
      <c r="M73" s="26" t="e">
        <f>'Value Sales'!N70/'Quantity Sales'!N72</f>
        <v>#DIV/0!</v>
      </c>
      <c r="N73" s="26" t="e">
        <f>'Value Sales'!O70/'Quantity Sales'!O72</f>
        <v>#DIV/0!</v>
      </c>
      <c r="O73" s="26" t="e">
        <f>'Value Sales'!Q70/'Quantity Sales'!Q72</f>
        <v>#DIV/0!</v>
      </c>
      <c r="P73" s="26" t="e">
        <f>'Value Sales'!R70/'Quantity Sales'!R72</f>
        <v>#DIV/0!</v>
      </c>
      <c r="Q73" s="26" t="e">
        <f>'Value Sales'!S70/'Quantity Sales'!S72</f>
        <v>#DIV/0!</v>
      </c>
    </row>
    <row r="74" spans="1:17" x14ac:dyDescent="0.25">
      <c r="A74" s="40" t="s">
        <v>19</v>
      </c>
      <c r="B74" s="38" t="s">
        <v>71</v>
      </c>
      <c r="C74" s="38" t="s">
        <v>20</v>
      </c>
      <c r="D74" s="38" t="s">
        <v>20</v>
      </c>
      <c r="E74" s="26" t="e">
        <f>'Value Sales'!F71/'Quantity Sales'!F73</f>
        <v>#DIV/0!</v>
      </c>
      <c r="F74" s="26" t="e">
        <f>'Value Sales'!J71/'Quantity Sales'!J73</f>
        <v>#DIV/0!</v>
      </c>
      <c r="G74" s="26" t="e">
        <f>'Value Sales'!G71/'Quantity Sales'!G73</f>
        <v>#DIV/0!</v>
      </c>
      <c r="H74" s="26" t="e">
        <f>'Value Sales'!H71/'Quantity Sales'!H73</f>
        <v>#DIV/0!</v>
      </c>
      <c r="I74" s="26" t="e">
        <f>'Value Sales'!I71/'Quantity Sales'!I73</f>
        <v>#DIV/0!</v>
      </c>
      <c r="J74" s="26" t="e">
        <f>'Value Sales'!K71/'Quantity Sales'!K73</f>
        <v>#DIV/0!</v>
      </c>
      <c r="K74" s="26" t="e">
        <f>'Value Sales'!L71/'Quantity Sales'!L73</f>
        <v>#DIV/0!</v>
      </c>
      <c r="L74" s="26" t="e">
        <f>'Value Sales'!M71/'Quantity Sales'!M73</f>
        <v>#DIV/0!</v>
      </c>
      <c r="M74" s="26" t="e">
        <f>'Value Sales'!N71/'Quantity Sales'!N73</f>
        <v>#DIV/0!</v>
      </c>
      <c r="N74" s="26" t="e">
        <f>'Value Sales'!O71/'Quantity Sales'!O73</f>
        <v>#DIV/0!</v>
      </c>
      <c r="O74" s="26" t="e">
        <f>'Value Sales'!Q71/'Quantity Sales'!Q73</f>
        <v>#DIV/0!</v>
      </c>
      <c r="P74" s="26" t="e">
        <f>'Value Sales'!R71/'Quantity Sales'!R73</f>
        <v>#DIV/0!</v>
      </c>
      <c r="Q74" s="26" t="e">
        <f>'Value Sales'!S71/'Quantity Sales'!S73</f>
        <v>#DIV/0!</v>
      </c>
    </row>
    <row r="75" spans="1:17" x14ac:dyDescent="0.25">
      <c r="A75" s="40" t="s">
        <v>21</v>
      </c>
      <c r="B75" s="38" t="s">
        <v>71</v>
      </c>
      <c r="C75" s="38" t="s">
        <v>18</v>
      </c>
      <c r="D75" s="38" t="s">
        <v>23</v>
      </c>
      <c r="E75" s="26" t="e">
        <f>'Value Sales'!F72/'Quantity Sales'!F74</f>
        <v>#DIV/0!</v>
      </c>
      <c r="F75" s="26" t="e">
        <f>'Value Sales'!J72/'Quantity Sales'!J74</f>
        <v>#DIV/0!</v>
      </c>
      <c r="G75" s="26" t="e">
        <f>'Value Sales'!G72/'Quantity Sales'!G74</f>
        <v>#DIV/0!</v>
      </c>
      <c r="H75" s="26" t="e">
        <f>'Value Sales'!H72/'Quantity Sales'!H74</f>
        <v>#DIV/0!</v>
      </c>
      <c r="I75" s="26" t="e">
        <f>'Value Sales'!I72/'Quantity Sales'!I74</f>
        <v>#DIV/0!</v>
      </c>
      <c r="J75" s="26" t="e">
        <f>'Value Sales'!K72/'Quantity Sales'!K74</f>
        <v>#DIV/0!</v>
      </c>
      <c r="K75" s="26" t="e">
        <f>'Value Sales'!L72/'Quantity Sales'!L74</f>
        <v>#DIV/0!</v>
      </c>
      <c r="L75" s="26" t="e">
        <f>'Value Sales'!M72/'Quantity Sales'!M74</f>
        <v>#DIV/0!</v>
      </c>
      <c r="M75" s="26" t="e">
        <f>'Value Sales'!N72/'Quantity Sales'!N74</f>
        <v>#DIV/0!</v>
      </c>
      <c r="N75" s="26" t="e">
        <f>'Value Sales'!O72/'Quantity Sales'!O74</f>
        <v>#DIV/0!</v>
      </c>
      <c r="O75" s="26" t="e">
        <f>'Value Sales'!Q72/'Quantity Sales'!Q74</f>
        <v>#DIV/0!</v>
      </c>
      <c r="P75" s="26" t="e">
        <f>'Value Sales'!R72/'Quantity Sales'!R74</f>
        <v>#DIV/0!</v>
      </c>
      <c r="Q75" s="26" t="e">
        <f>'Value Sales'!S72/'Quantity Sales'!S74</f>
        <v>#DIV/0!</v>
      </c>
    </row>
    <row r="76" spans="1:17" x14ac:dyDescent="0.25">
      <c r="A76" s="40" t="s">
        <v>24</v>
      </c>
      <c r="B76" s="38" t="s">
        <v>71</v>
      </c>
      <c r="C76" s="38" t="s">
        <v>18</v>
      </c>
      <c r="D76" s="38" t="s">
        <v>25</v>
      </c>
      <c r="E76" s="26" t="e">
        <f>'Value Sales'!F73/'Quantity Sales'!F75</f>
        <v>#DIV/0!</v>
      </c>
      <c r="F76" s="26" t="e">
        <f>'Value Sales'!J73/'Quantity Sales'!J75</f>
        <v>#DIV/0!</v>
      </c>
      <c r="G76" s="26" t="e">
        <f>'Value Sales'!G73/'Quantity Sales'!G75</f>
        <v>#DIV/0!</v>
      </c>
      <c r="H76" s="26" t="e">
        <f>'Value Sales'!H73/'Quantity Sales'!H75</f>
        <v>#DIV/0!</v>
      </c>
      <c r="I76" s="26" t="e">
        <f>'Value Sales'!I73/'Quantity Sales'!I75</f>
        <v>#DIV/0!</v>
      </c>
      <c r="J76" s="26" t="e">
        <f>'Value Sales'!K73/'Quantity Sales'!K75</f>
        <v>#DIV/0!</v>
      </c>
      <c r="K76" s="26" t="e">
        <f>'Value Sales'!L73/'Quantity Sales'!L75</f>
        <v>#DIV/0!</v>
      </c>
      <c r="L76" s="26" t="e">
        <f>'Value Sales'!M73/'Quantity Sales'!M75</f>
        <v>#DIV/0!</v>
      </c>
      <c r="M76" s="26" t="e">
        <f>'Value Sales'!N73/'Quantity Sales'!N75</f>
        <v>#DIV/0!</v>
      </c>
      <c r="N76" s="26" t="e">
        <f>'Value Sales'!O73/'Quantity Sales'!O75</f>
        <v>#DIV/0!</v>
      </c>
      <c r="O76" s="26" t="e">
        <f>'Value Sales'!Q73/'Quantity Sales'!Q75</f>
        <v>#DIV/0!</v>
      </c>
      <c r="P76" s="26" t="e">
        <f>'Value Sales'!R73/'Quantity Sales'!R75</f>
        <v>#DIV/0!</v>
      </c>
      <c r="Q76" s="26" t="e">
        <f>'Value Sales'!S73/'Quantity Sales'!S75</f>
        <v>#DIV/0!</v>
      </c>
    </row>
    <row r="77" spans="1:17" x14ac:dyDescent="0.25">
      <c r="A77" s="40" t="s">
        <v>26</v>
      </c>
      <c r="B77" s="38" t="s">
        <v>71</v>
      </c>
      <c r="C77" s="38" t="s">
        <v>20</v>
      </c>
      <c r="D77" s="38" t="s">
        <v>22</v>
      </c>
      <c r="E77" s="26" t="e">
        <f>'Value Sales'!F74/'Quantity Sales'!F76</f>
        <v>#DIV/0!</v>
      </c>
      <c r="F77" s="26" t="e">
        <f>'Value Sales'!J74/'Quantity Sales'!J76</f>
        <v>#DIV/0!</v>
      </c>
      <c r="G77" s="26" t="e">
        <f>'Value Sales'!G74/'Quantity Sales'!G76</f>
        <v>#DIV/0!</v>
      </c>
      <c r="H77" s="26" t="e">
        <f>'Value Sales'!H74/'Quantity Sales'!H76</f>
        <v>#DIV/0!</v>
      </c>
      <c r="I77" s="26" t="e">
        <f>'Value Sales'!I74/'Quantity Sales'!I76</f>
        <v>#DIV/0!</v>
      </c>
      <c r="J77" s="26" t="e">
        <f>'Value Sales'!K74/'Quantity Sales'!K76</f>
        <v>#DIV/0!</v>
      </c>
      <c r="K77" s="26" t="e">
        <f>'Value Sales'!L74/'Quantity Sales'!L76</f>
        <v>#DIV/0!</v>
      </c>
      <c r="L77" s="26" t="e">
        <f>'Value Sales'!M74/'Quantity Sales'!M76</f>
        <v>#DIV/0!</v>
      </c>
      <c r="M77" s="26" t="e">
        <f>'Value Sales'!N74/'Quantity Sales'!N76</f>
        <v>#DIV/0!</v>
      </c>
      <c r="N77" s="26" t="e">
        <f>'Value Sales'!O74/'Quantity Sales'!O76</f>
        <v>#DIV/0!</v>
      </c>
      <c r="O77" s="26" t="e">
        <f>'Value Sales'!Q74/'Quantity Sales'!Q76</f>
        <v>#DIV/0!</v>
      </c>
      <c r="P77" s="26" t="e">
        <f>'Value Sales'!R74/'Quantity Sales'!R76</f>
        <v>#DIV/0!</v>
      </c>
      <c r="Q77" s="26" t="e">
        <f>'Value Sales'!S74/'Quantity Sales'!S76</f>
        <v>#DIV/0!</v>
      </c>
    </row>
    <row r="78" spans="1:17" x14ac:dyDescent="0.25">
      <c r="A78" s="40" t="s">
        <v>27</v>
      </c>
      <c r="B78" s="38" t="s">
        <v>71</v>
      </c>
      <c r="C78" s="38" t="s">
        <v>20</v>
      </c>
      <c r="D78" s="38" t="s">
        <v>20</v>
      </c>
      <c r="E78" s="26" t="e">
        <f>'Value Sales'!F75/'Quantity Sales'!F77</f>
        <v>#DIV/0!</v>
      </c>
      <c r="F78" s="26" t="e">
        <f>'Value Sales'!J75/'Quantity Sales'!J77</f>
        <v>#DIV/0!</v>
      </c>
      <c r="G78" s="26" t="e">
        <f>'Value Sales'!G75/'Quantity Sales'!G77</f>
        <v>#DIV/0!</v>
      </c>
      <c r="H78" s="26" t="e">
        <f>'Value Sales'!H75/'Quantity Sales'!H77</f>
        <v>#DIV/0!</v>
      </c>
      <c r="I78" s="26" t="e">
        <f>'Value Sales'!I75/'Quantity Sales'!I77</f>
        <v>#DIV/0!</v>
      </c>
      <c r="J78" s="26" t="e">
        <f>'Value Sales'!K75/'Quantity Sales'!K77</f>
        <v>#DIV/0!</v>
      </c>
      <c r="K78" s="26" t="e">
        <f>'Value Sales'!L75/'Quantity Sales'!L77</f>
        <v>#DIV/0!</v>
      </c>
      <c r="L78" s="26" t="e">
        <f>'Value Sales'!M75/'Quantity Sales'!M77</f>
        <v>#DIV/0!</v>
      </c>
      <c r="M78" s="26" t="e">
        <f>'Value Sales'!N75/'Quantity Sales'!N77</f>
        <v>#DIV/0!</v>
      </c>
      <c r="N78" s="26" t="e">
        <f>'Value Sales'!O75/'Quantity Sales'!O77</f>
        <v>#DIV/0!</v>
      </c>
      <c r="O78" s="26" t="e">
        <f>'Value Sales'!Q75/'Quantity Sales'!Q77</f>
        <v>#DIV/0!</v>
      </c>
      <c r="P78" s="26" t="e">
        <f>'Value Sales'!R75/'Quantity Sales'!R77</f>
        <v>#DIV/0!</v>
      </c>
      <c r="Q78" s="26" t="e">
        <f>'Value Sales'!S75/'Quantity Sales'!S77</f>
        <v>#DIV/0!</v>
      </c>
    </row>
    <row r="79" spans="1:17" x14ac:dyDescent="0.25">
      <c r="A79" s="40" t="s">
        <v>28</v>
      </c>
      <c r="B79" s="38" t="s">
        <v>71</v>
      </c>
      <c r="C79" s="38" t="s">
        <v>18</v>
      </c>
      <c r="D79" s="38" t="s">
        <v>23</v>
      </c>
      <c r="E79" s="26" t="e">
        <f>'Value Sales'!F76/'Quantity Sales'!F78</f>
        <v>#DIV/0!</v>
      </c>
      <c r="F79" s="26" t="e">
        <f>'Value Sales'!J76/'Quantity Sales'!J78</f>
        <v>#DIV/0!</v>
      </c>
      <c r="G79" s="26" t="e">
        <f>'Value Sales'!G76/'Quantity Sales'!G78</f>
        <v>#DIV/0!</v>
      </c>
      <c r="H79" s="26" t="e">
        <f>'Value Sales'!H76/'Quantity Sales'!H78</f>
        <v>#DIV/0!</v>
      </c>
      <c r="I79" s="26" t="e">
        <f>'Value Sales'!I76/'Quantity Sales'!I78</f>
        <v>#DIV/0!</v>
      </c>
      <c r="J79" s="26" t="e">
        <f>'Value Sales'!K76/'Quantity Sales'!K78</f>
        <v>#DIV/0!</v>
      </c>
      <c r="K79" s="26" t="e">
        <f>'Value Sales'!L76/'Quantity Sales'!L78</f>
        <v>#DIV/0!</v>
      </c>
      <c r="L79" s="26" t="e">
        <f>'Value Sales'!M76/'Quantity Sales'!M78</f>
        <v>#DIV/0!</v>
      </c>
      <c r="M79" s="26" t="e">
        <f>'Value Sales'!N76/'Quantity Sales'!N78</f>
        <v>#DIV/0!</v>
      </c>
      <c r="N79" s="26" t="e">
        <f>'Value Sales'!O76/'Quantity Sales'!O78</f>
        <v>#DIV/0!</v>
      </c>
      <c r="O79" s="26" t="e">
        <f>'Value Sales'!Q76/'Quantity Sales'!Q78</f>
        <v>#DIV/0!</v>
      </c>
      <c r="P79" s="26" t="e">
        <f>'Value Sales'!R76/'Quantity Sales'!R78</f>
        <v>#DIV/0!</v>
      </c>
      <c r="Q79" s="26" t="e">
        <f>'Value Sales'!S76/'Quantity Sales'!S78</f>
        <v>#DIV/0!</v>
      </c>
    </row>
    <row r="80" spans="1:17" x14ac:dyDescent="0.25">
      <c r="A80" s="40" t="s">
        <v>29</v>
      </c>
      <c r="B80" s="38" t="s">
        <v>71</v>
      </c>
      <c r="C80" s="38" t="s">
        <v>32</v>
      </c>
      <c r="D80" s="38" t="s">
        <v>30</v>
      </c>
      <c r="E80" s="26" t="e">
        <f>'Value Sales'!F77/'Quantity Sales'!F79</f>
        <v>#DIV/0!</v>
      </c>
      <c r="F80" s="26" t="e">
        <f>'Value Sales'!J77/'Quantity Sales'!J79</f>
        <v>#DIV/0!</v>
      </c>
      <c r="G80" s="26" t="e">
        <f>'Value Sales'!G77/'Quantity Sales'!G79</f>
        <v>#DIV/0!</v>
      </c>
      <c r="H80" s="26" t="e">
        <f>'Value Sales'!H77/'Quantity Sales'!H79</f>
        <v>#DIV/0!</v>
      </c>
      <c r="I80" s="26" t="e">
        <f>'Value Sales'!I77/'Quantity Sales'!I79</f>
        <v>#DIV/0!</v>
      </c>
      <c r="J80" s="26" t="e">
        <f>'Value Sales'!K77/'Quantity Sales'!K79</f>
        <v>#DIV/0!</v>
      </c>
      <c r="K80" s="26" t="e">
        <f>'Value Sales'!L77/'Quantity Sales'!L79</f>
        <v>#DIV/0!</v>
      </c>
      <c r="L80" s="26" t="e">
        <f>'Value Sales'!M77/'Quantity Sales'!M79</f>
        <v>#DIV/0!</v>
      </c>
      <c r="M80" s="26" t="e">
        <f>'Value Sales'!N77/'Quantity Sales'!N79</f>
        <v>#DIV/0!</v>
      </c>
      <c r="N80" s="26" t="e">
        <f>'Value Sales'!O77/'Quantity Sales'!O79</f>
        <v>#DIV/0!</v>
      </c>
      <c r="O80" s="26" t="e">
        <f>'Value Sales'!Q77/'Quantity Sales'!Q79</f>
        <v>#DIV/0!</v>
      </c>
      <c r="P80" s="26" t="e">
        <f>'Value Sales'!R77/'Quantity Sales'!R79</f>
        <v>#DIV/0!</v>
      </c>
      <c r="Q80" s="26" t="e">
        <f>'Value Sales'!S77/'Quantity Sales'!S79</f>
        <v>#DIV/0!</v>
      </c>
    </row>
    <row r="81" spans="1:17" x14ac:dyDescent="0.25">
      <c r="A81" s="40" t="s">
        <v>31</v>
      </c>
      <c r="B81" s="38" t="s">
        <v>71</v>
      </c>
      <c r="C81" s="38" t="s">
        <v>32</v>
      </c>
      <c r="D81" s="38" t="s">
        <v>32</v>
      </c>
      <c r="E81" s="26" t="e">
        <f>'Value Sales'!F78/'Quantity Sales'!F80</f>
        <v>#DIV/0!</v>
      </c>
      <c r="F81" s="26" t="e">
        <f>'Value Sales'!J78/'Quantity Sales'!J80</f>
        <v>#DIV/0!</v>
      </c>
      <c r="G81" s="26" t="e">
        <f>'Value Sales'!G78/'Quantity Sales'!G80</f>
        <v>#DIV/0!</v>
      </c>
      <c r="H81" s="26" t="e">
        <f>'Value Sales'!H78/'Quantity Sales'!H80</f>
        <v>#DIV/0!</v>
      </c>
      <c r="I81" s="26" t="e">
        <f>'Value Sales'!I78/'Quantity Sales'!I80</f>
        <v>#DIV/0!</v>
      </c>
      <c r="J81" s="26" t="e">
        <f>'Value Sales'!K78/'Quantity Sales'!K80</f>
        <v>#DIV/0!</v>
      </c>
      <c r="K81" s="26" t="e">
        <f>'Value Sales'!L78/'Quantity Sales'!L80</f>
        <v>#DIV/0!</v>
      </c>
      <c r="L81" s="26" t="e">
        <f>'Value Sales'!M78/'Quantity Sales'!M80</f>
        <v>#DIV/0!</v>
      </c>
      <c r="M81" s="26" t="e">
        <f>'Value Sales'!N78/'Quantity Sales'!N80</f>
        <v>#DIV/0!</v>
      </c>
      <c r="N81" s="26" t="e">
        <f>'Value Sales'!O78/'Quantity Sales'!O80</f>
        <v>#DIV/0!</v>
      </c>
      <c r="O81" s="26" t="e">
        <f>'Value Sales'!Q78/'Quantity Sales'!Q80</f>
        <v>#DIV/0!</v>
      </c>
      <c r="P81" s="26" t="e">
        <f>'Value Sales'!R78/'Quantity Sales'!R80</f>
        <v>#DIV/0!</v>
      </c>
      <c r="Q81" s="26" t="e">
        <f>'Value Sales'!S78/'Quantity Sales'!S80</f>
        <v>#DIV/0!</v>
      </c>
    </row>
    <row r="82" spans="1:17" x14ac:dyDescent="0.25">
      <c r="A82" s="33" t="s">
        <v>204</v>
      </c>
      <c r="B82" s="38" t="s">
        <v>71</v>
      </c>
      <c r="C82" s="38" t="s">
        <v>17</v>
      </c>
      <c r="D82" s="38" t="s">
        <v>17</v>
      </c>
      <c r="E82" s="26" t="e">
        <f>'Value Sales'!F79/'Quantity Sales'!F81</f>
        <v>#DIV/0!</v>
      </c>
      <c r="F82" s="26" t="e">
        <f>'Value Sales'!J79/'Quantity Sales'!J81</f>
        <v>#DIV/0!</v>
      </c>
      <c r="G82" s="26" t="e">
        <f>'Value Sales'!G79/'Quantity Sales'!G81</f>
        <v>#DIV/0!</v>
      </c>
      <c r="H82" s="26" t="e">
        <f>'Value Sales'!H79/'Quantity Sales'!H81</f>
        <v>#DIV/0!</v>
      </c>
      <c r="I82" s="26" t="e">
        <f>'Value Sales'!I79/'Quantity Sales'!I81</f>
        <v>#DIV/0!</v>
      </c>
      <c r="J82" s="26" t="e">
        <f>'Value Sales'!K79/'Quantity Sales'!K81</f>
        <v>#DIV/0!</v>
      </c>
      <c r="K82" s="26" t="e">
        <f>'Value Sales'!L79/'Quantity Sales'!L81</f>
        <v>#DIV/0!</v>
      </c>
      <c r="L82" s="26" t="e">
        <f>'Value Sales'!M79/'Quantity Sales'!M81</f>
        <v>#DIV/0!</v>
      </c>
      <c r="M82" s="26" t="e">
        <f>'Value Sales'!N79/'Quantity Sales'!N81</f>
        <v>#DIV/0!</v>
      </c>
      <c r="N82" s="26" t="e">
        <f>'Value Sales'!O79/'Quantity Sales'!O81</f>
        <v>#DIV/0!</v>
      </c>
      <c r="O82" s="26" t="e">
        <f>'Value Sales'!Q79/'Quantity Sales'!Q81</f>
        <v>#DIV/0!</v>
      </c>
      <c r="P82" s="26" t="e">
        <f>'Value Sales'!R79/'Quantity Sales'!R81</f>
        <v>#DIV/0!</v>
      </c>
      <c r="Q82" s="26" t="e">
        <f>'Value Sales'!S79/'Quantity Sales'!S81</f>
        <v>#DIV/0!</v>
      </c>
    </row>
    <row r="83" spans="1:17" x14ac:dyDescent="0.25">
      <c r="A83" s="40" t="s">
        <v>33</v>
      </c>
      <c r="B83" s="38" t="s">
        <v>71</v>
      </c>
      <c r="C83" s="38" t="s">
        <v>20</v>
      </c>
      <c r="D83" s="38" t="s">
        <v>20</v>
      </c>
      <c r="E83" s="26" t="e">
        <f>'Value Sales'!F80/'Quantity Sales'!F82</f>
        <v>#DIV/0!</v>
      </c>
      <c r="F83" s="26" t="e">
        <f>'Value Sales'!J80/'Quantity Sales'!J82</f>
        <v>#DIV/0!</v>
      </c>
      <c r="G83" s="26" t="e">
        <f>'Value Sales'!G80/'Quantity Sales'!G82</f>
        <v>#DIV/0!</v>
      </c>
      <c r="H83" s="26" t="e">
        <f>'Value Sales'!H80/'Quantity Sales'!H82</f>
        <v>#DIV/0!</v>
      </c>
      <c r="I83" s="26" t="e">
        <f>'Value Sales'!I80/'Quantity Sales'!I82</f>
        <v>#DIV/0!</v>
      </c>
      <c r="J83" s="26" t="e">
        <f>'Value Sales'!K80/'Quantity Sales'!K82</f>
        <v>#DIV/0!</v>
      </c>
      <c r="K83" s="26" t="e">
        <f>'Value Sales'!L80/'Quantity Sales'!L82</f>
        <v>#DIV/0!</v>
      </c>
      <c r="L83" s="26" t="e">
        <f>'Value Sales'!M80/'Quantity Sales'!M82</f>
        <v>#DIV/0!</v>
      </c>
      <c r="M83" s="26" t="e">
        <f>'Value Sales'!N80/'Quantity Sales'!N82</f>
        <v>#DIV/0!</v>
      </c>
      <c r="N83" s="26" t="e">
        <f>'Value Sales'!O80/'Quantity Sales'!O82</f>
        <v>#DIV/0!</v>
      </c>
      <c r="O83" s="26" t="e">
        <f>'Value Sales'!Q80/'Quantity Sales'!Q82</f>
        <v>#DIV/0!</v>
      </c>
      <c r="P83" s="26" t="e">
        <f>'Value Sales'!R80/'Quantity Sales'!R82</f>
        <v>#DIV/0!</v>
      </c>
      <c r="Q83" s="26" t="e">
        <f>'Value Sales'!S80/'Quantity Sales'!S82</f>
        <v>#DIV/0!</v>
      </c>
    </row>
    <row r="84" spans="1:17" x14ac:dyDescent="0.25">
      <c r="A84" s="40" t="s">
        <v>34</v>
      </c>
      <c r="B84" s="38" t="s">
        <v>71</v>
      </c>
      <c r="C84" s="38" t="s">
        <v>18</v>
      </c>
      <c r="D84" s="38" t="s">
        <v>22</v>
      </c>
      <c r="E84" s="26" t="e">
        <f>'Value Sales'!F81/'Quantity Sales'!F83</f>
        <v>#DIV/0!</v>
      </c>
      <c r="F84" s="26" t="e">
        <f>'Value Sales'!J81/'Quantity Sales'!J83</f>
        <v>#DIV/0!</v>
      </c>
      <c r="G84" s="26" t="e">
        <f>'Value Sales'!G81/'Quantity Sales'!G83</f>
        <v>#DIV/0!</v>
      </c>
      <c r="H84" s="26" t="e">
        <f>'Value Sales'!H81/'Quantity Sales'!H83</f>
        <v>#DIV/0!</v>
      </c>
      <c r="I84" s="26" t="e">
        <f>'Value Sales'!I81/'Quantity Sales'!I83</f>
        <v>#DIV/0!</v>
      </c>
      <c r="J84" s="26" t="e">
        <f>'Value Sales'!K81/'Quantity Sales'!K83</f>
        <v>#DIV/0!</v>
      </c>
      <c r="K84" s="26" t="e">
        <f>'Value Sales'!L81/'Quantity Sales'!L83</f>
        <v>#DIV/0!</v>
      </c>
      <c r="L84" s="26" t="e">
        <f>'Value Sales'!M81/'Quantity Sales'!M83</f>
        <v>#DIV/0!</v>
      </c>
      <c r="M84" s="26" t="e">
        <f>'Value Sales'!N81/'Quantity Sales'!N83</f>
        <v>#DIV/0!</v>
      </c>
      <c r="N84" s="26" t="e">
        <f>'Value Sales'!O81/'Quantity Sales'!O83</f>
        <v>#DIV/0!</v>
      </c>
      <c r="O84" s="26" t="e">
        <f>'Value Sales'!Q81/'Quantity Sales'!Q83</f>
        <v>#DIV/0!</v>
      </c>
      <c r="P84" s="26" t="e">
        <f>'Value Sales'!R81/'Quantity Sales'!R83</f>
        <v>#DIV/0!</v>
      </c>
      <c r="Q84" s="26" t="e">
        <f>'Value Sales'!S81/'Quantity Sales'!S83</f>
        <v>#DIV/0!</v>
      </c>
    </row>
    <row r="85" spans="1:17" x14ac:dyDescent="0.25">
      <c r="A85" s="40" t="s">
        <v>35</v>
      </c>
      <c r="B85" s="38" t="s">
        <v>71</v>
      </c>
      <c r="C85" s="38" t="s">
        <v>32</v>
      </c>
      <c r="D85" s="38" t="s">
        <v>36</v>
      </c>
      <c r="E85" s="26" t="e">
        <f>'Value Sales'!F82/'Quantity Sales'!F84</f>
        <v>#DIV/0!</v>
      </c>
      <c r="F85" s="26" t="e">
        <f>'Value Sales'!J82/'Quantity Sales'!J84</f>
        <v>#DIV/0!</v>
      </c>
      <c r="G85" s="26" t="e">
        <f>'Value Sales'!G82/'Quantity Sales'!G84</f>
        <v>#DIV/0!</v>
      </c>
      <c r="H85" s="26" t="e">
        <f>'Value Sales'!H82/'Quantity Sales'!H84</f>
        <v>#DIV/0!</v>
      </c>
      <c r="I85" s="26" t="e">
        <f>'Value Sales'!I82/'Quantity Sales'!I84</f>
        <v>#DIV/0!</v>
      </c>
      <c r="J85" s="26" t="e">
        <f>'Value Sales'!K82/'Quantity Sales'!K84</f>
        <v>#DIV/0!</v>
      </c>
      <c r="K85" s="26" t="e">
        <f>'Value Sales'!L82/'Quantity Sales'!L84</f>
        <v>#DIV/0!</v>
      </c>
      <c r="L85" s="26" t="e">
        <f>'Value Sales'!M82/'Quantity Sales'!M84</f>
        <v>#DIV/0!</v>
      </c>
      <c r="M85" s="26" t="e">
        <f>'Value Sales'!N82/'Quantity Sales'!N84</f>
        <v>#DIV/0!</v>
      </c>
      <c r="N85" s="26" t="e">
        <f>'Value Sales'!O82/'Quantity Sales'!O84</f>
        <v>#DIV/0!</v>
      </c>
      <c r="O85" s="26" t="e">
        <f>'Value Sales'!Q82/'Quantity Sales'!Q84</f>
        <v>#DIV/0!</v>
      </c>
      <c r="P85" s="26" t="e">
        <f>'Value Sales'!R82/'Quantity Sales'!R84</f>
        <v>#DIV/0!</v>
      </c>
      <c r="Q85" s="26" t="e">
        <f>'Value Sales'!S82/'Quantity Sales'!S84</f>
        <v>#DIV/0!</v>
      </c>
    </row>
    <row r="86" spans="1:17" x14ac:dyDescent="0.25">
      <c r="A86" s="40" t="s">
        <v>74</v>
      </c>
      <c r="B86" s="38" t="s">
        <v>71</v>
      </c>
      <c r="C86" s="38" t="s">
        <v>75</v>
      </c>
      <c r="D86" s="38" t="s">
        <v>76</v>
      </c>
      <c r="E86" s="26" t="e">
        <f>'Value Sales'!F83/'Quantity Sales'!F85</f>
        <v>#DIV/0!</v>
      </c>
      <c r="F86" s="26" t="e">
        <f>'Value Sales'!J83/'Quantity Sales'!J85</f>
        <v>#DIV/0!</v>
      </c>
      <c r="G86" s="26" t="e">
        <f>'Value Sales'!G83/'Quantity Sales'!G85</f>
        <v>#DIV/0!</v>
      </c>
      <c r="H86" s="26" t="e">
        <f>'Value Sales'!H83/'Quantity Sales'!H85</f>
        <v>#DIV/0!</v>
      </c>
      <c r="I86" s="26" t="e">
        <f>'Value Sales'!I83/'Quantity Sales'!I85</f>
        <v>#DIV/0!</v>
      </c>
      <c r="J86" s="26" t="e">
        <f>'Value Sales'!K83/'Quantity Sales'!K85</f>
        <v>#DIV/0!</v>
      </c>
      <c r="K86" s="26" t="e">
        <f>'Value Sales'!L83/'Quantity Sales'!L85</f>
        <v>#DIV/0!</v>
      </c>
      <c r="L86" s="26" t="e">
        <f>'Value Sales'!M83/'Quantity Sales'!M85</f>
        <v>#DIV/0!</v>
      </c>
      <c r="M86" s="26" t="e">
        <f>'Value Sales'!N83/'Quantity Sales'!N85</f>
        <v>#DIV/0!</v>
      </c>
      <c r="N86" s="26" t="e">
        <f>'Value Sales'!O83/'Quantity Sales'!O85</f>
        <v>#DIV/0!</v>
      </c>
      <c r="O86" s="26" t="e">
        <f>'Value Sales'!Q83/'Quantity Sales'!Q85</f>
        <v>#DIV/0!</v>
      </c>
      <c r="P86" s="26" t="e">
        <f>'Value Sales'!R83/'Quantity Sales'!R85</f>
        <v>#DIV/0!</v>
      </c>
      <c r="Q86" s="26" t="e">
        <f>'Value Sales'!S83/'Quantity Sales'!S85</f>
        <v>#DIV/0!</v>
      </c>
    </row>
    <row r="87" spans="1:17" x14ac:dyDescent="0.25">
      <c r="A87" s="40" t="s">
        <v>77</v>
      </c>
      <c r="B87" s="38" t="s">
        <v>71</v>
      </c>
      <c r="C87" s="38" t="s">
        <v>75</v>
      </c>
      <c r="D87" s="38" t="s">
        <v>75</v>
      </c>
      <c r="E87" s="26" t="e">
        <f>'Value Sales'!F84/'Quantity Sales'!F86</f>
        <v>#DIV/0!</v>
      </c>
      <c r="F87" s="26" t="e">
        <f>'Value Sales'!J84/'Quantity Sales'!J86</f>
        <v>#DIV/0!</v>
      </c>
      <c r="G87" s="26" t="e">
        <f>'Value Sales'!G84/'Quantity Sales'!G86</f>
        <v>#DIV/0!</v>
      </c>
      <c r="H87" s="26" t="e">
        <f>'Value Sales'!H84/'Quantity Sales'!H86</f>
        <v>#DIV/0!</v>
      </c>
      <c r="I87" s="26" t="e">
        <f>'Value Sales'!I84/'Quantity Sales'!I86</f>
        <v>#DIV/0!</v>
      </c>
      <c r="J87" s="26" t="e">
        <f>'Value Sales'!K84/'Quantity Sales'!K86</f>
        <v>#DIV/0!</v>
      </c>
      <c r="K87" s="26" t="e">
        <f>'Value Sales'!L84/'Quantity Sales'!L86</f>
        <v>#DIV/0!</v>
      </c>
      <c r="L87" s="26" t="e">
        <f>'Value Sales'!M84/'Quantity Sales'!M86</f>
        <v>#DIV/0!</v>
      </c>
      <c r="M87" s="26" t="e">
        <f>'Value Sales'!N84/'Quantity Sales'!N86</f>
        <v>#DIV/0!</v>
      </c>
      <c r="N87" s="26" t="e">
        <f>'Value Sales'!O84/'Quantity Sales'!O86</f>
        <v>#DIV/0!</v>
      </c>
      <c r="O87" s="26" t="e">
        <f>'Value Sales'!Q84/'Quantity Sales'!Q86</f>
        <v>#DIV/0!</v>
      </c>
      <c r="P87" s="26" t="e">
        <f>'Value Sales'!R84/'Quantity Sales'!R86</f>
        <v>#DIV/0!</v>
      </c>
      <c r="Q87" s="26" t="e">
        <f>'Value Sales'!S84/'Quantity Sales'!S86</f>
        <v>#DIV/0!</v>
      </c>
    </row>
    <row r="88" spans="1:17" x14ac:dyDescent="0.25">
      <c r="A88" s="40" t="s">
        <v>78</v>
      </c>
      <c r="B88" s="38" t="s">
        <v>71</v>
      </c>
      <c r="C88" s="38" t="s">
        <v>79</v>
      </c>
      <c r="D88" s="38" t="s">
        <v>79</v>
      </c>
      <c r="E88" s="26" t="e">
        <f>'Value Sales'!F85/'Quantity Sales'!F87</f>
        <v>#DIV/0!</v>
      </c>
      <c r="F88" s="26" t="e">
        <f>'Value Sales'!J85/'Quantity Sales'!J87</f>
        <v>#DIV/0!</v>
      </c>
      <c r="G88" s="26" t="e">
        <f>'Value Sales'!G85/'Quantity Sales'!G87</f>
        <v>#DIV/0!</v>
      </c>
      <c r="H88" s="26" t="e">
        <f>'Value Sales'!H85/'Quantity Sales'!H87</f>
        <v>#DIV/0!</v>
      </c>
      <c r="I88" s="26" t="e">
        <f>'Value Sales'!I85/'Quantity Sales'!I87</f>
        <v>#DIV/0!</v>
      </c>
      <c r="J88" s="26" t="e">
        <f>'Value Sales'!K85/'Quantity Sales'!K87</f>
        <v>#DIV/0!</v>
      </c>
      <c r="K88" s="26" t="e">
        <f>'Value Sales'!L85/'Quantity Sales'!L87</f>
        <v>#DIV/0!</v>
      </c>
      <c r="L88" s="26" t="e">
        <f>'Value Sales'!M85/'Quantity Sales'!M87</f>
        <v>#DIV/0!</v>
      </c>
      <c r="M88" s="26" t="e">
        <f>'Value Sales'!N85/'Quantity Sales'!N87</f>
        <v>#DIV/0!</v>
      </c>
      <c r="N88" s="26" t="e">
        <f>'Value Sales'!O85/'Quantity Sales'!O87</f>
        <v>#DIV/0!</v>
      </c>
      <c r="O88" s="26" t="e">
        <f>'Value Sales'!Q85/'Quantity Sales'!Q87</f>
        <v>#DIV/0!</v>
      </c>
      <c r="P88" s="26" t="e">
        <f>'Value Sales'!R85/'Quantity Sales'!R87</f>
        <v>#DIV/0!</v>
      </c>
      <c r="Q88" s="26" t="e">
        <f>'Value Sales'!S85/'Quantity Sales'!S87</f>
        <v>#DIV/0!</v>
      </c>
    </row>
    <row r="89" spans="1:17" x14ac:dyDescent="0.25">
      <c r="A89" s="40" t="s">
        <v>82</v>
      </c>
      <c r="B89" s="38" t="s">
        <v>71</v>
      </c>
      <c r="C89" s="38" t="s">
        <v>83</v>
      </c>
      <c r="D89" s="38" t="s">
        <v>84</v>
      </c>
      <c r="E89" s="26" t="e">
        <f>'Value Sales'!F86/'Quantity Sales'!F88</f>
        <v>#DIV/0!</v>
      </c>
      <c r="F89" s="26" t="e">
        <f>'Value Sales'!J86/'Quantity Sales'!J88</f>
        <v>#DIV/0!</v>
      </c>
      <c r="G89" s="26" t="e">
        <f>'Value Sales'!G86/'Quantity Sales'!G88</f>
        <v>#DIV/0!</v>
      </c>
      <c r="H89" s="26" t="e">
        <f>'Value Sales'!H86/'Quantity Sales'!H88</f>
        <v>#DIV/0!</v>
      </c>
      <c r="I89" s="26" t="e">
        <f>'Value Sales'!I86/'Quantity Sales'!I88</f>
        <v>#DIV/0!</v>
      </c>
      <c r="J89" s="26" t="e">
        <f>'Value Sales'!K86/'Quantity Sales'!K88</f>
        <v>#DIV/0!</v>
      </c>
      <c r="K89" s="26" t="e">
        <f>'Value Sales'!L86/'Quantity Sales'!L88</f>
        <v>#DIV/0!</v>
      </c>
      <c r="L89" s="26" t="e">
        <f>'Value Sales'!M86/'Quantity Sales'!M88</f>
        <v>#DIV/0!</v>
      </c>
      <c r="M89" s="26" t="e">
        <f>'Value Sales'!N86/'Quantity Sales'!N88</f>
        <v>#DIV/0!</v>
      </c>
      <c r="N89" s="26" t="e">
        <f>'Value Sales'!O86/'Quantity Sales'!O88</f>
        <v>#DIV/0!</v>
      </c>
      <c r="O89" s="26" t="e">
        <f>'Value Sales'!Q86/'Quantity Sales'!Q88</f>
        <v>#DIV/0!</v>
      </c>
      <c r="P89" s="26" t="e">
        <f>'Value Sales'!R86/'Quantity Sales'!R88</f>
        <v>#DIV/0!</v>
      </c>
      <c r="Q89" s="26" t="e">
        <f>'Value Sales'!S86/'Quantity Sales'!S88</f>
        <v>#DIV/0!</v>
      </c>
    </row>
    <row r="90" spans="1:17" x14ac:dyDescent="0.25">
      <c r="A90" s="40" t="s">
        <v>85</v>
      </c>
      <c r="B90" s="38" t="s">
        <v>71</v>
      </c>
      <c r="C90" s="38" t="s">
        <v>71</v>
      </c>
      <c r="D90" s="38" t="s">
        <v>71</v>
      </c>
      <c r="E90" s="26" t="e">
        <f>'Value Sales'!F87/'Quantity Sales'!F89</f>
        <v>#DIV/0!</v>
      </c>
      <c r="F90" s="26" t="e">
        <f>'Value Sales'!J87/'Quantity Sales'!J89</f>
        <v>#DIV/0!</v>
      </c>
      <c r="G90" s="26" t="e">
        <f>'Value Sales'!G87/'Quantity Sales'!G89</f>
        <v>#DIV/0!</v>
      </c>
      <c r="H90" s="26" t="e">
        <f>'Value Sales'!H87/'Quantity Sales'!H89</f>
        <v>#DIV/0!</v>
      </c>
      <c r="I90" s="26" t="e">
        <f>'Value Sales'!I87/'Quantity Sales'!I89</f>
        <v>#DIV/0!</v>
      </c>
      <c r="J90" s="26" t="e">
        <f>'Value Sales'!K87/'Quantity Sales'!K89</f>
        <v>#DIV/0!</v>
      </c>
      <c r="K90" s="26" t="e">
        <f>'Value Sales'!L87/'Quantity Sales'!L89</f>
        <v>#DIV/0!</v>
      </c>
      <c r="L90" s="26" t="e">
        <f>'Value Sales'!M87/'Quantity Sales'!M89</f>
        <v>#DIV/0!</v>
      </c>
      <c r="M90" s="26" t="e">
        <f>'Value Sales'!N87/'Quantity Sales'!N89</f>
        <v>#DIV/0!</v>
      </c>
      <c r="N90" s="26" t="e">
        <f>'Value Sales'!O87/'Quantity Sales'!O89</f>
        <v>#DIV/0!</v>
      </c>
      <c r="O90" s="26" t="e">
        <f>'Value Sales'!Q87/'Quantity Sales'!Q89</f>
        <v>#DIV/0!</v>
      </c>
      <c r="P90" s="26" t="e">
        <f>'Value Sales'!R87/'Quantity Sales'!R89</f>
        <v>#DIV/0!</v>
      </c>
      <c r="Q90" s="26" t="e">
        <f>'Value Sales'!S87/'Quantity Sales'!S89</f>
        <v>#DIV/0!</v>
      </c>
    </row>
    <row r="91" spans="1:17" x14ac:dyDescent="0.25">
      <c r="A91" s="28" t="s">
        <v>86</v>
      </c>
      <c r="B91" s="38" t="s">
        <v>71</v>
      </c>
      <c r="C91" s="30" t="s">
        <v>87</v>
      </c>
      <c r="D91" s="30" t="s">
        <v>87</v>
      </c>
      <c r="E91" s="26" t="e">
        <f>'Value Sales'!F88/'Quantity Sales'!F90</f>
        <v>#DIV/0!</v>
      </c>
      <c r="F91" s="26" t="e">
        <f>'Value Sales'!J88/'Quantity Sales'!J90</f>
        <v>#DIV/0!</v>
      </c>
      <c r="G91" s="26" t="e">
        <f>'Value Sales'!G88/'Quantity Sales'!G90</f>
        <v>#DIV/0!</v>
      </c>
      <c r="H91" s="26" t="e">
        <f>'Value Sales'!H88/'Quantity Sales'!H90</f>
        <v>#DIV/0!</v>
      </c>
      <c r="I91" s="26" t="e">
        <f>'Value Sales'!I88/'Quantity Sales'!I90</f>
        <v>#DIV/0!</v>
      </c>
      <c r="J91" s="26" t="e">
        <f>'Value Sales'!K88/'Quantity Sales'!K90</f>
        <v>#DIV/0!</v>
      </c>
      <c r="K91" s="26" t="e">
        <f>'Value Sales'!L88/'Quantity Sales'!L90</f>
        <v>#DIV/0!</v>
      </c>
      <c r="L91" s="26" t="e">
        <f>'Value Sales'!M88/'Quantity Sales'!M90</f>
        <v>#DIV/0!</v>
      </c>
      <c r="M91" s="26" t="e">
        <f>'Value Sales'!N88/'Quantity Sales'!N90</f>
        <v>#DIV/0!</v>
      </c>
      <c r="N91" s="26" t="e">
        <f>'Value Sales'!O88/'Quantity Sales'!O90</f>
        <v>#DIV/0!</v>
      </c>
      <c r="O91" s="26" t="e">
        <f>'Value Sales'!Q88/'Quantity Sales'!Q90</f>
        <v>#DIV/0!</v>
      </c>
      <c r="P91" s="26" t="e">
        <f>'Value Sales'!R88/'Quantity Sales'!R90</f>
        <v>#DIV/0!</v>
      </c>
      <c r="Q91" s="26" t="e">
        <f>'Value Sales'!S88/'Quantity Sales'!S90</f>
        <v>#DIV/0!</v>
      </c>
    </row>
    <row r="92" spans="1:17" x14ac:dyDescent="0.25">
      <c r="A92" s="40" t="s">
        <v>89</v>
      </c>
      <c r="B92" s="38" t="s">
        <v>71</v>
      </c>
      <c r="C92" s="38" t="s">
        <v>79</v>
      </c>
      <c r="D92" s="38" t="s">
        <v>90</v>
      </c>
      <c r="E92" s="26" t="e">
        <f>'Value Sales'!F89/'Quantity Sales'!F91</f>
        <v>#DIV/0!</v>
      </c>
      <c r="F92" s="26" t="e">
        <f>'Value Sales'!J89/'Quantity Sales'!J91</f>
        <v>#DIV/0!</v>
      </c>
      <c r="G92" s="26" t="e">
        <f>'Value Sales'!G89/'Quantity Sales'!G91</f>
        <v>#DIV/0!</v>
      </c>
      <c r="H92" s="26" t="e">
        <f>'Value Sales'!H89/'Quantity Sales'!H91</f>
        <v>#DIV/0!</v>
      </c>
      <c r="I92" s="26" t="e">
        <f>'Value Sales'!I89/'Quantity Sales'!I91</f>
        <v>#DIV/0!</v>
      </c>
      <c r="J92" s="26" t="e">
        <f>'Value Sales'!K89/'Quantity Sales'!K91</f>
        <v>#DIV/0!</v>
      </c>
      <c r="K92" s="26" t="e">
        <f>'Value Sales'!L89/'Quantity Sales'!L91</f>
        <v>#DIV/0!</v>
      </c>
      <c r="L92" s="26" t="e">
        <f>'Value Sales'!M89/'Quantity Sales'!M91</f>
        <v>#DIV/0!</v>
      </c>
      <c r="M92" s="26" t="e">
        <f>'Value Sales'!N89/'Quantity Sales'!N91</f>
        <v>#DIV/0!</v>
      </c>
      <c r="N92" s="26" t="e">
        <f>'Value Sales'!O89/'Quantity Sales'!O91</f>
        <v>#DIV/0!</v>
      </c>
      <c r="O92" s="26" t="e">
        <f>'Value Sales'!Q89/'Quantity Sales'!Q91</f>
        <v>#DIV/0!</v>
      </c>
      <c r="P92" s="26" t="e">
        <f>'Value Sales'!R89/'Quantity Sales'!R91</f>
        <v>#DIV/0!</v>
      </c>
      <c r="Q92" s="26" t="e">
        <f>'Value Sales'!S89/'Quantity Sales'!S91</f>
        <v>#DIV/0!</v>
      </c>
    </row>
    <row r="93" spans="1:17" x14ac:dyDescent="0.25">
      <c r="A93" s="40" t="s">
        <v>91</v>
      </c>
      <c r="B93" s="38" t="s">
        <v>71</v>
      </c>
      <c r="C93" s="38" t="s">
        <v>83</v>
      </c>
      <c r="D93" s="38" t="s">
        <v>83</v>
      </c>
      <c r="E93" s="26">
        <f>'Value Sales'!F90/'Quantity Sales'!F92</f>
        <v>0</v>
      </c>
      <c r="F93" s="26">
        <f>'Value Sales'!J90/'Quantity Sales'!J92</f>
        <v>0</v>
      </c>
      <c r="G93" s="26">
        <f>'Value Sales'!G90/'Quantity Sales'!G92</f>
        <v>0</v>
      </c>
      <c r="H93" s="26">
        <f>'Value Sales'!H90/'Quantity Sales'!H92</f>
        <v>0</v>
      </c>
      <c r="I93" s="26">
        <f>'Value Sales'!I90/'Quantity Sales'!I92</f>
        <v>0</v>
      </c>
      <c r="J93" s="26">
        <f>'Value Sales'!K90/'Quantity Sales'!K92</f>
        <v>0</v>
      </c>
      <c r="K93" s="26">
        <f>'Value Sales'!L90/'Quantity Sales'!L92</f>
        <v>0</v>
      </c>
      <c r="L93" s="26">
        <f>'Value Sales'!M90/'Quantity Sales'!M92</f>
        <v>0</v>
      </c>
      <c r="M93" s="26">
        <f>'Value Sales'!N90/'Quantity Sales'!N92</f>
        <v>0</v>
      </c>
      <c r="N93" s="26">
        <f>'Value Sales'!O90/'Quantity Sales'!O92</f>
        <v>0</v>
      </c>
      <c r="O93" s="26">
        <f>'Value Sales'!Q90/'Quantity Sales'!Q92</f>
        <v>0</v>
      </c>
      <c r="P93" s="26">
        <f>'Value Sales'!R90/'Quantity Sales'!R92</f>
        <v>0</v>
      </c>
      <c r="Q93" s="26">
        <f>'Value Sales'!S90/'Quantity Sales'!S92</f>
        <v>0</v>
      </c>
    </row>
    <row r="94" spans="1:17" x14ac:dyDescent="0.25">
      <c r="A94" s="40" t="s">
        <v>70</v>
      </c>
      <c r="B94" s="38" t="s">
        <v>118</v>
      </c>
      <c r="C94" s="38" t="s">
        <v>81</v>
      </c>
      <c r="D94" s="38" t="s">
        <v>73</v>
      </c>
      <c r="E94" s="26">
        <f>'Value Sales'!F91/'Quantity Sales'!F93</f>
        <v>0</v>
      </c>
      <c r="F94" s="26">
        <f>'Value Sales'!J91/'Quantity Sales'!J93</f>
        <v>0</v>
      </c>
      <c r="G94" s="26">
        <f>'Value Sales'!G91/'Quantity Sales'!G93</f>
        <v>0</v>
      </c>
      <c r="H94" s="26">
        <f>'Value Sales'!H91/'Quantity Sales'!H93</f>
        <v>0</v>
      </c>
      <c r="I94" s="26">
        <f>'Value Sales'!I91/'Quantity Sales'!I93</f>
        <v>0</v>
      </c>
      <c r="J94" s="26">
        <f>'Value Sales'!K91/'Quantity Sales'!K93</f>
        <v>0</v>
      </c>
      <c r="K94" s="26">
        <f>'Value Sales'!L91/'Quantity Sales'!L93</f>
        <v>0</v>
      </c>
      <c r="L94" s="26">
        <f>'Value Sales'!M91/'Quantity Sales'!M93</f>
        <v>0</v>
      </c>
      <c r="M94" s="26">
        <f>'Value Sales'!N91/'Quantity Sales'!N93</f>
        <v>0</v>
      </c>
      <c r="N94" s="26">
        <f>'Value Sales'!O91/'Quantity Sales'!O93</f>
        <v>0</v>
      </c>
      <c r="O94" s="26">
        <f>'Value Sales'!Q91/'Quantity Sales'!Q93</f>
        <v>0</v>
      </c>
      <c r="P94" s="26">
        <f>'Value Sales'!R91/'Quantity Sales'!R93</f>
        <v>0</v>
      </c>
      <c r="Q94" s="26">
        <f>'Value Sales'!S91/'Quantity Sales'!S93</f>
        <v>0</v>
      </c>
    </row>
    <row r="95" spans="1:17" x14ac:dyDescent="0.25">
      <c r="A95" s="40" t="s">
        <v>80</v>
      </c>
      <c r="B95" s="38" t="s">
        <v>118</v>
      </c>
      <c r="C95" s="38" t="s">
        <v>81</v>
      </c>
      <c r="D95" s="38" t="s">
        <v>81</v>
      </c>
      <c r="E95" s="26">
        <f>'Value Sales'!F92/'Quantity Sales'!F94</f>
        <v>4034.8503311258278</v>
      </c>
      <c r="F95" s="26">
        <f>'Value Sales'!J92/'Quantity Sales'!J94</f>
        <v>26087.163934426229</v>
      </c>
      <c r="G95" s="26">
        <f>'Value Sales'!G92/'Quantity Sales'!G94</f>
        <v>11782.793103448275</v>
      </c>
      <c r="H95" s="26">
        <f>'Value Sales'!H92/'Quantity Sales'!H94</f>
        <v>4259.0889261744969</v>
      </c>
      <c r="I95" s="26">
        <f>'Value Sales'!I92/'Quantity Sales'!I94</f>
        <v>23794.571428571428</v>
      </c>
      <c r="J95" s="26">
        <f>'Value Sales'!K92/'Quantity Sales'!K94</f>
        <v>43238.928571428572</v>
      </c>
      <c r="K95" s="26">
        <f>'Value Sales'!L92/'Quantity Sales'!L94</f>
        <v>29335.536764705881</v>
      </c>
      <c r="L95" s="26">
        <f>'Value Sales'!M92/'Quantity Sales'!M94</f>
        <v>3250.1833333333334</v>
      </c>
      <c r="M95" s="26">
        <f>'Value Sales'!N92/'Quantity Sales'!N94</f>
        <v>31074.308641975309</v>
      </c>
      <c r="N95" s="26">
        <f>'Value Sales'!O92/'Quantity Sales'!O94</f>
        <v>31231.134615384617</v>
      </c>
      <c r="O95" s="26">
        <f>'Value Sales'!Q92/'Quantity Sales'!Q94</f>
        <v>27327.074074074073</v>
      </c>
      <c r="P95" s="26">
        <f>'Value Sales'!R92/'Quantity Sales'!R94</f>
        <v>984.24418604651157</v>
      </c>
      <c r="Q95" s="26">
        <f>'Value Sales'!S92/'Quantity Sales'!S94</f>
        <v>1653.1133333333332</v>
      </c>
    </row>
    <row r="96" spans="1:17" x14ac:dyDescent="0.25">
      <c r="A96" s="40" t="s">
        <v>88</v>
      </c>
      <c r="B96" s="38" t="s">
        <v>118</v>
      </c>
      <c r="C96" s="38" t="s">
        <v>81</v>
      </c>
      <c r="D96" s="38" t="s">
        <v>72</v>
      </c>
      <c r="E96" s="26">
        <f>'Value Sales'!F93/'Quantity Sales'!F95</f>
        <v>1922.1656976744187</v>
      </c>
      <c r="F96" s="26">
        <f>'Value Sales'!J93/'Quantity Sales'!J95</f>
        <v>8078.9939999999997</v>
      </c>
      <c r="G96" s="26">
        <f>'Value Sales'!G93/'Quantity Sales'!G95</f>
        <v>5429.0645161290322</v>
      </c>
      <c r="H96" s="26">
        <f>'Value Sales'!H93/'Quantity Sales'!H95</f>
        <v>1830.5066445182724</v>
      </c>
      <c r="I96" s="26">
        <f>'Value Sales'!I93/'Quantity Sales'!I95</f>
        <v>6466.5247058823534</v>
      </c>
      <c r="J96" s="26">
        <f>'Value Sales'!K93/'Quantity Sales'!K95</f>
        <v>12887.990322580645</v>
      </c>
      <c r="K96" s="26">
        <f>'Value Sales'!L93/'Quantity Sales'!L95</f>
        <v>13839.25352112676</v>
      </c>
      <c r="L96" s="26">
        <f>'Value Sales'!M93/'Quantity Sales'!M95</f>
        <v>1500.796875</v>
      </c>
      <c r="M96" s="26">
        <f>'Value Sales'!N93/'Quantity Sales'!N95</f>
        <v>9547.3134482758614</v>
      </c>
      <c r="N96" s="26">
        <f>'Value Sales'!O93/'Quantity Sales'!O95</f>
        <v>11850.133333333333</v>
      </c>
      <c r="O96" s="26">
        <f>'Value Sales'!Q93/'Quantity Sales'!Q95</f>
        <v>11359.09375</v>
      </c>
      <c r="P96" s="26">
        <f>'Value Sales'!R93/'Quantity Sales'!R95</f>
        <v>297.15797872340426</v>
      </c>
      <c r="Q96" s="26">
        <f>'Value Sales'!S93/'Quantity Sales'!S95</f>
        <v>545.52739999999994</v>
      </c>
    </row>
    <row r="97" spans="1:17" x14ac:dyDescent="0.25">
      <c r="A97" s="40" t="s">
        <v>109</v>
      </c>
      <c r="B97" s="38" t="s">
        <v>118</v>
      </c>
      <c r="C97" s="38" t="s">
        <v>110</v>
      </c>
      <c r="D97" s="38" t="s">
        <v>110</v>
      </c>
      <c r="E97" s="26" t="e">
        <f>'Value Sales'!F94/'Quantity Sales'!F96</f>
        <v>#DIV/0!</v>
      </c>
      <c r="F97" s="26" t="e">
        <f>'Value Sales'!J94/'Quantity Sales'!J96</f>
        <v>#DIV/0!</v>
      </c>
      <c r="G97" s="26" t="e">
        <f>'Value Sales'!G94/'Quantity Sales'!G96</f>
        <v>#DIV/0!</v>
      </c>
      <c r="H97" s="26" t="e">
        <f>'Value Sales'!H94/'Quantity Sales'!H96</f>
        <v>#DIV/0!</v>
      </c>
      <c r="I97" s="26" t="e">
        <f>'Value Sales'!I94/'Quantity Sales'!I96</f>
        <v>#DIV/0!</v>
      </c>
      <c r="J97" s="26" t="e">
        <f>'Value Sales'!K94/'Quantity Sales'!K96</f>
        <v>#DIV/0!</v>
      </c>
      <c r="K97" s="26" t="e">
        <f>'Value Sales'!L94/'Quantity Sales'!L96</f>
        <v>#DIV/0!</v>
      </c>
      <c r="L97" s="26" t="e">
        <f>'Value Sales'!M94/'Quantity Sales'!M96</f>
        <v>#DIV/0!</v>
      </c>
      <c r="M97" s="26" t="e">
        <f>'Value Sales'!N94/'Quantity Sales'!N96</f>
        <v>#DIV/0!</v>
      </c>
      <c r="N97" s="26" t="e">
        <f>'Value Sales'!O94/'Quantity Sales'!O96</f>
        <v>#DIV/0!</v>
      </c>
      <c r="O97" s="26" t="e">
        <f>'Value Sales'!Q94/'Quantity Sales'!Q96</f>
        <v>#DIV/0!</v>
      </c>
      <c r="P97" s="26" t="e">
        <f>'Value Sales'!R94/'Quantity Sales'!R96</f>
        <v>#DIV/0!</v>
      </c>
      <c r="Q97" s="26" t="e">
        <f>'Value Sales'!S94/'Quantity Sales'!S96</f>
        <v>#DIV/0!</v>
      </c>
    </row>
    <row r="98" spans="1:17" x14ac:dyDescent="0.25">
      <c r="A98" s="40" t="s">
        <v>114</v>
      </c>
      <c r="B98" s="38" t="s">
        <v>118</v>
      </c>
      <c r="C98" s="38" t="s">
        <v>110</v>
      </c>
      <c r="D98" s="38" t="s">
        <v>110</v>
      </c>
      <c r="E98" s="26" t="e">
        <f>'Value Sales'!F95/'Quantity Sales'!F97</f>
        <v>#DIV/0!</v>
      </c>
      <c r="F98" s="26" t="e">
        <f>'Value Sales'!J95/'Quantity Sales'!J97</f>
        <v>#DIV/0!</v>
      </c>
      <c r="G98" s="26" t="e">
        <f>'Value Sales'!G95/'Quantity Sales'!G97</f>
        <v>#DIV/0!</v>
      </c>
      <c r="H98" s="26" t="e">
        <f>'Value Sales'!H95/'Quantity Sales'!H97</f>
        <v>#DIV/0!</v>
      </c>
      <c r="I98" s="26" t="e">
        <f>'Value Sales'!I95/'Quantity Sales'!I97</f>
        <v>#DIV/0!</v>
      </c>
      <c r="J98" s="26" t="e">
        <f>'Value Sales'!K95/'Quantity Sales'!K97</f>
        <v>#DIV/0!</v>
      </c>
      <c r="K98" s="26" t="e">
        <f>'Value Sales'!L95/'Quantity Sales'!L97</f>
        <v>#DIV/0!</v>
      </c>
      <c r="L98" s="26" t="e">
        <f>'Value Sales'!M95/'Quantity Sales'!M97</f>
        <v>#DIV/0!</v>
      </c>
      <c r="M98" s="26" t="e">
        <f>'Value Sales'!N95/'Quantity Sales'!N97</f>
        <v>#DIV/0!</v>
      </c>
      <c r="N98" s="26" t="e">
        <f>'Value Sales'!O95/'Quantity Sales'!O97</f>
        <v>#DIV/0!</v>
      </c>
      <c r="O98" s="26" t="e">
        <f>'Value Sales'!Q95/'Quantity Sales'!Q97</f>
        <v>#DIV/0!</v>
      </c>
      <c r="P98" s="26" t="e">
        <f>'Value Sales'!R95/'Quantity Sales'!R97</f>
        <v>#DIV/0!</v>
      </c>
      <c r="Q98" s="26" t="e">
        <f>'Value Sales'!S95/'Quantity Sales'!S97</f>
        <v>#DIV/0!</v>
      </c>
    </row>
    <row r="99" spans="1:17" x14ac:dyDescent="0.25">
      <c r="A99" s="28" t="s">
        <v>117</v>
      </c>
      <c r="B99" s="38" t="s">
        <v>118</v>
      </c>
      <c r="C99" s="30" t="s">
        <v>118</v>
      </c>
      <c r="D99" s="30" t="s">
        <v>119</v>
      </c>
      <c r="E99" s="26" t="e">
        <f>'Value Sales'!F96/'Quantity Sales'!F98</f>
        <v>#DIV/0!</v>
      </c>
      <c r="F99" s="26" t="e">
        <f>'Value Sales'!J96/'Quantity Sales'!J98</f>
        <v>#DIV/0!</v>
      </c>
      <c r="G99" s="26" t="e">
        <f>'Value Sales'!G96/'Quantity Sales'!G98</f>
        <v>#DIV/0!</v>
      </c>
      <c r="H99" s="26" t="e">
        <f>'Value Sales'!H96/'Quantity Sales'!H98</f>
        <v>#DIV/0!</v>
      </c>
      <c r="I99" s="26" t="e">
        <f>'Value Sales'!I96/'Quantity Sales'!I98</f>
        <v>#DIV/0!</v>
      </c>
      <c r="J99" s="26" t="e">
        <f>'Value Sales'!K96/'Quantity Sales'!K98</f>
        <v>#DIV/0!</v>
      </c>
      <c r="K99" s="26" t="e">
        <f>'Value Sales'!L96/'Quantity Sales'!L98</f>
        <v>#DIV/0!</v>
      </c>
      <c r="L99" s="26" t="e">
        <f>'Value Sales'!M96/'Quantity Sales'!M98</f>
        <v>#DIV/0!</v>
      </c>
      <c r="M99" s="26" t="e">
        <f>'Value Sales'!N96/'Quantity Sales'!N98</f>
        <v>#DIV/0!</v>
      </c>
      <c r="N99" s="26" t="e">
        <f>'Value Sales'!O96/'Quantity Sales'!O98</f>
        <v>#DIV/0!</v>
      </c>
      <c r="O99" s="26" t="e">
        <f>'Value Sales'!Q96/'Quantity Sales'!Q98</f>
        <v>#DIV/0!</v>
      </c>
      <c r="P99" s="26" t="e">
        <f>'Value Sales'!R96/'Quantity Sales'!R98</f>
        <v>#DIV/0!</v>
      </c>
      <c r="Q99" s="26" t="e">
        <f>'Value Sales'!S96/'Quantity Sales'!S98</f>
        <v>#DIV/0!</v>
      </c>
    </row>
    <row r="100" spans="1:17" x14ac:dyDescent="0.25">
      <c r="A100" s="28" t="s">
        <v>120</v>
      </c>
      <c r="B100" s="38" t="s">
        <v>118</v>
      </c>
      <c r="C100" s="30" t="s">
        <v>121</v>
      </c>
      <c r="D100" s="30" t="s">
        <v>121</v>
      </c>
      <c r="E100" s="26">
        <f>'Value Sales'!F97/'Quantity Sales'!F99</f>
        <v>0</v>
      </c>
      <c r="F100" s="26">
        <f>'Value Sales'!J97/'Quantity Sales'!J99</f>
        <v>0</v>
      </c>
      <c r="G100" s="26">
        <f>'Value Sales'!G97/'Quantity Sales'!G99</f>
        <v>0</v>
      </c>
      <c r="H100" s="26">
        <f>'Value Sales'!H97/'Quantity Sales'!H99</f>
        <v>0</v>
      </c>
      <c r="I100" s="26">
        <f>'Value Sales'!I97/'Quantity Sales'!I99</f>
        <v>0</v>
      </c>
      <c r="J100" s="26">
        <f>'Value Sales'!K97/'Quantity Sales'!K99</f>
        <v>0</v>
      </c>
      <c r="K100" s="26">
        <f>'Value Sales'!L97/'Quantity Sales'!L99</f>
        <v>0</v>
      </c>
      <c r="L100" s="26">
        <f>'Value Sales'!M97/'Quantity Sales'!M99</f>
        <v>0</v>
      </c>
      <c r="M100" s="26">
        <f>'Value Sales'!N97/'Quantity Sales'!N99</f>
        <v>0</v>
      </c>
      <c r="N100" s="26">
        <f>'Value Sales'!O97/'Quantity Sales'!O99</f>
        <v>0</v>
      </c>
      <c r="O100" s="26">
        <f>'Value Sales'!Q97/'Quantity Sales'!Q99</f>
        <v>0</v>
      </c>
      <c r="P100" s="26">
        <f>'Value Sales'!R97/'Quantity Sales'!R99</f>
        <v>0</v>
      </c>
      <c r="Q100" s="26">
        <f>'Value Sales'!S97/'Quantity Sales'!S99</f>
        <v>0</v>
      </c>
    </row>
    <row r="101" spans="1:17" x14ac:dyDescent="0.25">
      <c r="A101" s="28" t="s">
        <v>122</v>
      </c>
      <c r="B101" s="38" t="s">
        <v>118</v>
      </c>
      <c r="C101" s="30" t="s">
        <v>118</v>
      </c>
      <c r="D101" s="30" t="s">
        <v>118</v>
      </c>
      <c r="E101" s="26">
        <f>'Value Sales'!F98/'Quantity Sales'!F100</f>
        <v>0</v>
      </c>
      <c r="F101" s="26">
        <f>'Value Sales'!J98/'Quantity Sales'!J100</f>
        <v>0</v>
      </c>
      <c r="G101" s="26">
        <f>'Value Sales'!G98/'Quantity Sales'!G100</f>
        <v>0</v>
      </c>
      <c r="H101" s="26">
        <f>'Value Sales'!H98/'Quantity Sales'!H100</f>
        <v>0</v>
      </c>
      <c r="I101" s="26">
        <f>'Value Sales'!I98/'Quantity Sales'!I100</f>
        <v>0</v>
      </c>
      <c r="J101" s="26">
        <f>'Value Sales'!K98/'Quantity Sales'!K100</f>
        <v>0</v>
      </c>
      <c r="K101" s="26">
        <f>'Value Sales'!L98/'Quantity Sales'!L100</f>
        <v>0</v>
      </c>
      <c r="L101" s="26">
        <f>'Value Sales'!M98/'Quantity Sales'!M100</f>
        <v>0</v>
      </c>
      <c r="M101" s="26">
        <f>'Value Sales'!N98/'Quantity Sales'!N100</f>
        <v>0</v>
      </c>
      <c r="N101" s="26">
        <f>'Value Sales'!O98/'Quantity Sales'!O100</f>
        <v>0</v>
      </c>
      <c r="O101" s="26">
        <f>'Value Sales'!Q98/'Quantity Sales'!Q100</f>
        <v>0</v>
      </c>
      <c r="P101" s="26">
        <f>'Value Sales'!R98/'Quantity Sales'!R100</f>
        <v>0</v>
      </c>
      <c r="Q101" s="26">
        <f>'Value Sales'!S98/'Quantity Sales'!S100</f>
        <v>0</v>
      </c>
    </row>
    <row r="102" spans="1:17" x14ac:dyDescent="0.25">
      <c r="A102" s="28" t="s">
        <v>123</v>
      </c>
      <c r="B102" s="38" t="s">
        <v>118</v>
      </c>
      <c r="C102" s="30" t="s">
        <v>124</v>
      </c>
      <c r="D102" s="30" t="s">
        <v>124</v>
      </c>
      <c r="E102" s="26">
        <f>'Value Sales'!F99/'Quantity Sales'!F101</f>
        <v>1589.5498652291105</v>
      </c>
      <c r="F102" s="26">
        <f>'Value Sales'!J99/'Quantity Sales'!J101</f>
        <v>11472.456</v>
      </c>
      <c r="G102" s="26">
        <f>'Value Sales'!G99/'Quantity Sales'!G101</f>
        <v>2797.5083333333332</v>
      </c>
      <c r="H102" s="26">
        <f>'Value Sales'!H99/'Quantity Sales'!H101</f>
        <v>1896.7732394366196</v>
      </c>
      <c r="I102" s="26">
        <f>'Value Sales'!I99/'Quantity Sales'!I101</f>
        <v>2582.4817518248174</v>
      </c>
      <c r="J102" s="26">
        <f>'Value Sales'!K99/'Quantity Sales'!K101</f>
        <v>8041.5769230769229</v>
      </c>
      <c r="K102" s="26">
        <f>'Value Sales'!L99/'Quantity Sales'!L101</f>
        <v>11651.72131147541</v>
      </c>
      <c r="L102" s="26">
        <f>'Value Sales'!M99/'Quantity Sales'!M101</f>
        <v>2542.046511627907</v>
      </c>
      <c r="M102" s="26">
        <f>'Value Sales'!N99/'Quantity Sales'!N101</f>
        <v>7163.1333333333332</v>
      </c>
      <c r="N102" s="26">
        <f>'Value Sales'!O99/'Quantity Sales'!O101</f>
        <v>18094.635193133046</v>
      </c>
      <c r="O102" s="26">
        <f>'Value Sales'!Q99/'Quantity Sales'!Q101</f>
        <v>12326.964285714286</v>
      </c>
      <c r="P102" s="26">
        <f>'Value Sales'!R99/'Quantity Sales'!R101</f>
        <v>1662.5884955752213</v>
      </c>
      <c r="Q102" s="26">
        <f>'Value Sales'!S99/'Quantity Sales'!S101</f>
        <v>1104.9752066115702</v>
      </c>
    </row>
    <row r="103" spans="1:17" x14ac:dyDescent="0.25">
      <c r="A103" s="28" t="s">
        <v>125</v>
      </c>
      <c r="B103" s="38" t="s">
        <v>118</v>
      </c>
      <c r="C103" s="30" t="s">
        <v>121</v>
      </c>
      <c r="D103" s="30" t="s">
        <v>121</v>
      </c>
      <c r="E103" s="26">
        <f>'Value Sales'!F100/'Quantity Sales'!F102</f>
        <v>2851.0025773195875</v>
      </c>
      <c r="F103" s="26">
        <f>'Value Sales'!J100/'Quantity Sales'!J102</f>
        <v>15737.978142076503</v>
      </c>
      <c r="G103" s="26">
        <f>'Value Sales'!G100/'Quantity Sales'!G102</f>
        <v>3936.44544431946</v>
      </c>
      <c r="H103" s="26">
        <f>'Value Sales'!H100/'Quantity Sales'!H102</f>
        <v>2503.3847402597403</v>
      </c>
      <c r="I103" s="26">
        <f>'Value Sales'!I100/'Quantity Sales'!I102</f>
        <v>4770.6252873563217</v>
      </c>
      <c r="J103" s="26">
        <f>'Value Sales'!K100/'Quantity Sales'!K102</f>
        <v>7890.4923599320882</v>
      </c>
      <c r="K103" s="26">
        <f>'Value Sales'!L100/'Quantity Sales'!L102</f>
        <v>8530.8282208588953</v>
      </c>
      <c r="L103" s="26">
        <f>'Value Sales'!M100/'Quantity Sales'!M102</f>
        <v>2552.8381642512077</v>
      </c>
      <c r="M103" s="26">
        <f>'Value Sales'!N100/'Quantity Sales'!N102</f>
        <v>7720.0106907894733</v>
      </c>
      <c r="N103" s="26">
        <f>'Value Sales'!O100/'Quantity Sales'!O102</f>
        <v>16870.146412884333</v>
      </c>
      <c r="O103" s="26">
        <f>'Value Sales'!Q100/'Quantity Sales'!Q102</f>
        <v>5714.5278450363194</v>
      </c>
      <c r="P103" s="26">
        <f>'Value Sales'!R100/'Quantity Sales'!R102</f>
        <v>970.88452088452084</v>
      </c>
      <c r="Q103" s="26">
        <f>'Value Sales'!S100/'Quantity Sales'!S102</f>
        <v>3414.4477777777779</v>
      </c>
    </row>
    <row r="104" spans="1:17" x14ac:dyDescent="0.25">
      <c r="A104" s="28" t="s">
        <v>126</v>
      </c>
      <c r="B104" s="38" t="s">
        <v>118</v>
      </c>
      <c r="C104" s="30" t="s">
        <v>127</v>
      </c>
      <c r="D104" s="30" t="s">
        <v>128</v>
      </c>
      <c r="E104" s="26">
        <f>'Value Sales'!F101/'Quantity Sales'!F103</f>
        <v>1545.8849024801348</v>
      </c>
      <c r="F104" s="26">
        <f>'Value Sales'!J101/'Quantity Sales'!J103</f>
        <v>13772.954924874792</v>
      </c>
      <c r="G104" s="26">
        <f>'Value Sales'!G101/'Quantity Sales'!G103</f>
        <v>1270.7015130674004</v>
      </c>
      <c r="H104" s="26">
        <f>'Value Sales'!H101/'Quantity Sales'!H103</f>
        <v>1358.0119047619048</v>
      </c>
      <c r="I104" s="26">
        <f>'Value Sales'!I101/'Quantity Sales'!I103</f>
        <v>6750.3370786516853</v>
      </c>
      <c r="J104" s="26">
        <f>'Value Sales'!K101/'Quantity Sales'!K103</f>
        <v>7012.6991701244815</v>
      </c>
      <c r="K104" s="26">
        <f>'Value Sales'!L101/'Quantity Sales'!L103</f>
        <v>7528.0412371134016</v>
      </c>
      <c r="L104" s="26">
        <f>'Value Sales'!M101/'Quantity Sales'!M103</f>
        <v>1964.0789667896679</v>
      </c>
      <c r="M104" s="26">
        <f>'Value Sales'!N101/'Quantity Sales'!N103</f>
        <v>4844.7839195979896</v>
      </c>
      <c r="N104" s="26">
        <f>'Value Sales'!O101/'Quantity Sales'!O103</f>
        <v>3899.7311827956987</v>
      </c>
      <c r="O104" s="26">
        <f>'Value Sales'!Q101/'Quantity Sales'!Q103</f>
        <v>1875.4437869822484</v>
      </c>
      <c r="P104" s="26">
        <f>'Value Sales'!R101/'Quantity Sales'!R103</f>
        <v>459.29204204204206</v>
      </c>
      <c r="Q104" s="26">
        <f>'Value Sales'!S101/'Quantity Sales'!S103</f>
        <v>1088.0485436893205</v>
      </c>
    </row>
    <row r="105" spans="1:17" x14ac:dyDescent="0.25">
      <c r="A105" s="28" t="s">
        <v>129</v>
      </c>
      <c r="B105" s="38" t="s">
        <v>118</v>
      </c>
      <c r="C105" s="30" t="s">
        <v>127</v>
      </c>
      <c r="D105" s="30" t="s">
        <v>128</v>
      </c>
      <c r="E105" s="26">
        <f>'Value Sales'!F102/'Quantity Sales'!F104</f>
        <v>1754.6006980086224</v>
      </c>
      <c r="F105" s="26">
        <f>'Value Sales'!J102/'Quantity Sales'!J104</f>
        <v>6640.34151547492</v>
      </c>
      <c r="G105" s="26">
        <f>'Value Sales'!G102/'Quantity Sales'!G104</f>
        <v>843.59385661118563</v>
      </c>
      <c r="H105" s="26">
        <f>'Value Sales'!H102/'Quantity Sales'!H104</f>
        <v>1217.7025392986698</v>
      </c>
      <c r="I105" s="26">
        <f>'Value Sales'!I102/'Quantity Sales'!I104</f>
        <v>9353.813955384072</v>
      </c>
      <c r="J105" s="26">
        <f>'Value Sales'!K102/'Quantity Sales'!K104</f>
        <v>12335.078534031414</v>
      </c>
      <c r="K105" s="26">
        <f>'Value Sales'!L102/'Quantity Sales'!L104</f>
        <v>12642.659279778394</v>
      </c>
      <c r="L105" s="26">
        <f>'Value Sales'!M102/'Quantity Sales'!M104</f>
        <v>1757.5471698113208</v>
      </c>
      <c r="M105" s="26">
        <f>'Value Sales'!N102/'Quantity Sales'!N104</f>
        <v>14586.389850057671</v>
      </c>
      <c r="N105" s="26">
        <f>'Value Sales'!O102/'Quantity Sales'!O104</f>
        <v>6049.4285714285716</v>
      </c>
      <c r="O105" s="26">
        <f>'Value Sales'!Q102/'Quantity Sales'!Q104</f>
        <v>5217.3532624947666</v>
      </c>
      <c r="P105" s="26">
        <f>'Value Sales'!R102/'Quantity Sales'!R104</f>
        <v>703.07101727447218</v>
      </c>
      <c r="Q105" s="26">
        <f>'Value Sales'!S102/'Quantity Sales'!S104</f>
        <v>1080</v>
      </c>
    </row>
    <row r="106" spans="1:17" x14ac:dyDescent="0.25">
      <c r="A106" s="28" t="s">
        <v>130</v>
      </c>
      <c r="B106" s="38" t="s">
        <v>118</v>
      </c>
      <c r="C106" s="30" t="s">
        <v>118</v>
      </c>
      <c r="D106" s="30" t="s">
        <v>118</v>
      </c>
      <c r="E106" s="26">
        <f>'Value Sales'!F103/'Quantity Sales'!F105</f>
        <v>2992.2314361100639</v>
      </c>
      <c r="F106" s="26">
        <f>'Value Sales'!J103/'Quantity Sales'!J105</f>
        <v>10223.895582329318</v>
      </c>
      <c r="G106" s="26">
        <f>'Value Sales'!G103/'Quantity Sales'!G105</f>
        <v>1299.784583866659</v>
      </c>
      <c r="H106" s="26">
        <f>'Value Sales'!H103/'Quantity Sales'!H105</f>
        <v>1823.6101283534069</v>
      </c>
      <c r="I106" s="26">
        <f>'Value Sales'!I103/'Quantity Sales'!I105</f>
        <v>14438.053468627753</v>
      </c>
      <c r="J106" s="26">
        <f>'Value Sales'!K103/'Quantity Sales'!K105</f>
        <v>18963.934426229509</v>
      </c>
      <c r="K106" s="26">
        <f>'Value Sales'!L103/'Quantity Sales'!L105</f>
        <v>19484.347826086956</v>
      </c>
      <c r="L106" s="26">
        <f>'Value Sales'!M103/'Quantity Sales'!M105</f>
        <v>2707.5932504440498</v>
      </c>
      <c r="M106" s="26">
        <f>'Value Sales'!N103/'Quantity Sales'!N105</f>
        <v>22446.854663774404</v>
      </c>
      <c r="N106" s="26">
        <f>'Value Sales'!O103/'Quantity Sales'!O105</f>
        <v>9300</v>
      </c>
      <c r="O106" s="26">
        <f>'Value Sales'!Q103/'Quantity Sales'!Q105</f>
        <v>8038.0995920030446</v>
      </c>
      <c r="P106" s="26">
        <f>'Value Sales'!R103/'Quantity Sales'!R105</f>
        <v>1082.9268292682927</v>
      </c>
      <c r="Q106" s="26">
        <f>'Value Sales'!S103/'Quantity Sales'!S105</f>
        <v>1817.6470588235295</v>
      </c>
    </row>
    <row r="107" spans="1:17" x14ac:dyDescent="0.25">
      <c r="A107" s="33" t="s">
        <v>147</v>
      </c>
      <c r="B107" s="38" t="s">
        <v>118</v>
      </c>
      <c r="C107" s="30" t="s">
        <v>124</v>
      </c>
      <c r="D107" s="30" t="s">
        <v>118</v>
      </c>
      <c r="E107" s="26">
        <f>'Value Sales'!F104/'Quantity Sales'!F106</f>
        <v>1326.4793364793366</v>
      </c>
      <c r="F107" s="26">
        <f>'Value Sales'!J104/'Quantity Sales'!J106</f>
        <v>6386.9286287089017</v>
      </c>
      <c r="G107" s="26">
        <f>'Value Sales'!G104/'Quantity Sales'!G106</f>
        <v>1402.8522801904207</v>
      </c>
      <c r="H107" s="26">
        <f>'Value Sales'!H104/'Quantity Sales'!H106</f>
        <v>1476.7597652297106</v>
      </c>
      <c r="I107" s="26">
        <f>'Value Sales'!I104/'Quantity Sales'!I106</f>
        <v>8045.8754217150226</v>
      </c>
      <c r="J107" s="26">
        <f>'Value Sales'!K104/'Quantity Sales'!K106</f>
        <v>20105.263157894737</v>
      </c>
      <c r="K107" s="26">
        <f>'Value Sales'!L104/'Quantity Sales'!L106</f>
        <v>9237.6116978066621</v>
      </c>
      <c r="L107" s="26">
        <f>'Value Sales'!M104/'Quantity Sales'!M106</f>
        <v>2342.8290766208252</v>
      </c>
      <c r="M107" s="26">
        <f>'Value Sales'!N104/'Quantity Sales'!N106</f>
        <v>10424.046242774566</v>
      </c>
      <c r="N107" s="26">
        <f>'Value Sales'!O104/'Quantity Sales'!O106</f>
        <v>25399.129172714078</v>
      </c>
      <c r="O107" s="26">
        <f>'Value Sales'!Q104/'Quantity Sales'!Q106</f>
        <v>14032.169851466362</v>
      </c>
      <c r="P107" s="26">
        <f>'Value Sales'!R104/'Quantity Sales'!R106</f>
        <v>2730.1310043668122</v>
      </c>
      <c r="Q107" s="26">
        <f>'Value Sales'!S104/'Quantity Sales'!S106</f>
        <v>1772.211720226843</v>
      </c>
    </row>
    <row r="108" spans="1:17" x14ac:dyDescent="0.25">
      <c r="A108" s="28" t="s">
        <v>131</v>
      </c>
      <c r="B108" s="38" t="s">
        <v>118</v>
      </c>
      <c r="C108" s="30" t="s">
        <v>127</v>
      </c>
      <c r="D108" s="30" t="s">
        <v>127</v>
      </c>
      <c r="E108" s="26" t="e">
        <f>'Value Sales'!F105/'Quantity Sales'!#REF!</f>
        <v>#REF!</v>
      </c>
      <c r="F108" s="26" t="e">
        <f>'Value Sales'!J105/'Quantity Sales'!#REF!</f>
        <v>#REF!</v>
      </c>
      <c r="G108" s="26" t="e">
        <f>'Value Sales'!G105/'Quantity Sales'!#REF!</f>
        <v>#REF!</v>
      </c>
      <c r="H108" s="26" t="e">
        <f>'Value Sales'!H105/'Quantity Sales'!#REF!</f>
        <v>#REF!</v>
      </c>
      <c r="I108" s="26" t="e">
        <f>'Value Sales'!I105/'Quantity Sales'!#REF!</f>
        <v>#REF!</v>
      </c>
      <c r="J108" s="26" t="e">
        <f>'Value Sales'!K105/'Quantity Sales'!#REF!</f>
        <v>#REF!</v>
      </c>
      <c r="K108" s="26" t="e">
        <f>'Value Sales'!L105/'Quantity Sales'!#REF!</f>
        <v>#REF!</v>
      </c>
      <c r="L108" s="26" t="e">
        <f>'Value Sales'!M105/'Quantity Sales'!#REF!</f>
        <v>#REF!</v>
      </c>
      <c r="M108" s="26" t="e">
        <f>'Value Sales'!N105/'Quantity Sales'!#REF!</f>
        <v>#REF!</v>
      </c>
      <c r="N108" s="26" t="e">
        <f>'Value Sales'!O105/'Quantity Sales'!#REF!</f>
        <v>#REF!</v>
      </c>
      <c r="O108" s="26" t="e">
        <f>'Value Sales'!Q105/'Quantity Sales'!#REF!</f>
        <v>#REF!</v>
      </c>
      <c r="P108" s="26" t="e">
        <f>'Value Sales'!R105/'Quantity Sales'!#REF!</f>
        <v>#REF!</v>
      </c>
      <c r="Q108" s="26" t="e">
        <f>'Value Sales'!S105/'Quantity Sales'!#REF!</f>
        <v>#REF!</v>
      </c>
    </row>
    <row r="109" spans="1:17" x14ac:dyDescent="0.25">
      <c r="A109" s="28" t="s">
        <v>132</v>
      </c>
      <c r="B109" s="38" t="s">
        <v>118</v>
      </c>
      <c r="C109" s="30" t="s">
        <v>133</v>
      </c>
      <c r="D109" s="30" t="s">
        <v>133</v>
      </c>
      <c r="E109" s="26">
        <f>'Value Sales'!F106/'Quantity Sales'!F107</f>
        <v>1633.7415273384545</v>
      </c>
      <c r="F109" s="26">
        <f>'Value Sales'!J106/'Quantity Sales'!J107</f>
        <v>25662.898550724636</v>
      </c>
      <c r="G109" s="26">
        <f>'Value Sales'!G106/'Quantity Sales'!G107</f>
        <v>915.93920972644378</v>
      </c>
      <c r="H109" s="26">
        <f>'Value Sales'!H106/'Quantity Sales'!H107</f>
        <v>1778.8042515500442</v>
      </c>
      <c r="I109" s="26">
        <f>'Value Sales'!I106/'Quantity Sales'!I107</f>
        <v>17742.580645161292</v>
      </c>
      <c r="J109" s="26">
        <f>'Value Sales'!K106/'Quantity Sales'!K107</f>
        <v>10910.429447852761</v>
      </c>
      <c r="K109" s="26">
        <f>'Value Sales'!L106/'Quantity Sales'!L107</f>
        <v>21278.489116517285</v>
      </c>
      <c r="L109" s="26">
        <f>'Value Sales'!M106/'Quantity Sales'!M107</f>
        <v>7460.1526717557254</v>
      </c>
      <c r="M109" s="26">
        <f>'Value Sales'!N106/'Quantity Sales'!N107</f>
        <v>14348.823529411764</v>
      </c>
      <c r="N109" s="26">
        <f>'Value Sales'!O106/'Quantity Sales'!O107</f>
        <v>12304.90514905149</v>
      </c>
      <c r="O109" s="26">
        <f>'Value Sales'!Q106/'Quantity Sales'!Q107</f>
        <v>13803.370786516854</v>
      </c>
      <c r="P109" s="26">
        <f>'Value Sales'!R106/'Quantity Sales'!R107</f>
        <v>1203.7079796264857</v>
      </c>
      <c r="Q109" s="26">
        <f>'Value Sales'!S106/'Quantity Sales'!S107</f>
        <v>1573.8687943262412</v>
      </c>
    </row>
    <row r="110" spans="1:17" x14ac:dyDescent="0.25">
      <c r="A110" s="28" t="s">
        <v>134</v>
      </c>
      <c r="B110" s="38" t="s">
        <v>118</v>
      </c>
      <c r="C110" s="30" t="s">
        <v>133</v>
      </c>
      <c r="D110" s="30" t="s">
        <v>135</v>
      </c>
      <c r="E110" s="26" t="e">
        <f>'Value Sales'!#REF!/'Quantity Sales'!F108</f>
        <v>#REF!</v>
      </c>
      <c r="F110" s="26" t="e">
        <f>'Value Sales'!#REF!/'Quantity Sales'!J108</f>
        <v>#REF!</v>
      </c>
      <c r="G110" s="26" t="e">
        <f>'Value Sales'!#REF!/'Quantity Sales'!G108</f>
        <v>#REF!</v>
      </c>
      <c r="H110" s="26" t="e">
        <f>'Value Sales'!#REF!/'Quantity Sales'!H108</f>
        <v>#REF!</v>
      </c>
      <c r="I110" s="26" t="e">
        <f>'Value Sales'!#REF!/'Quantity Sales'!I108</f>
        <v>#REF!</v>
      </c>
      <c r="J110" s="26" t="e">
        <f>'Value Sales'!#REF!/'Quantity Sales'!K108</f>
        <v>#REF!</v>
      </c>
      <c r="K110" s="26" t="e">
        <f>'Value Sales'!#REF!/'Quantity Sales'!L108</f>
        <v>#REF!</v>
      </c>
      <c r="L110" s="26" t="e">
        <f>'Value Sales'!#REF!/'Quantity Sales'!M108</f>
        <v>#REF!</v>
      </c>
      <c r="M110" s="26" t="e">
        <f>'Value Sales'!#REF!/'Quantity Sales'!N108</f>
        <v>#REF!</v>
      </c>
      <c r="N110" s="26" t="e">
        <f>'Value Sales'!#REF!/'Quantity Sales'!O108</f>
        <v>#REF!</v>
      </c>
      <c r="O110" s="26" t="e">
        <f>'Value Sales'!#REF!/'Quantity Sales'!Q108</f>
        <v>#REF!</v>
      </c>
      <c r="P110" s="26" t="e">
        <f>'Value Sales'!#REF!/'Quantity Sales'!R108</f>
        <v>#REF!</v>
      </c>
      <c r="Q110" s="26" t="e">
        <f>'Value Sales'!#REF!/'Quantity Sales'!S108</f>
        <v>#REF!</v>
      </c>
    </row>
    <row r="111" spans="1:17" x14ac:dyDescent="0.25">
      <c r="A111" s="28" t="s">
        <v>136</v>
      </c>
      <c r="B111" s="38" t="s">
        <v>118</v>
      </c>
      <c r="C111" s="30" t="s">
        <v>137</v>
      </c>
      <c r="D111" s="30" t="s">
        <v>137</v>
      </c>
      <c r="E111" s="26" t="e">
        <f>'Value Sales'!F107/'Quantity Sales'!F109</f>
        <v>#DIV/0!</v>
      </c>
      <c r="F111" s="26" t="e">
        <f>'Value Sales'!J107/'Quantity Sales'!J109</f>
        <v>#DIV/0!</v>
      </c>
      <c r="G111" s="26" t="e">
        <f>'Value Sales'!G107/'Quantity Sales'!G109</f>
        <v>#DIV/0!</v>
      </c>
      <c r="H111" s="26" t="e">
        <f>'Value Sales'!H107/'Quantity Sales'!H109</f>
        <v>#DIV/0!</v>
      </c>
      <c r="I111" s="26" t="e">
        <f>'Value Sales'!I107/'Quantity Sales'!I109</f>
        <v>#DIV/0!</v>
      </c>
      <c r="J111" s="26" t="e">
        <f>'Value Sales'!K107/'Quantity Sales'!K109</f>
        <v>#DIV/0!</v>
      </c>
      <c r="K111" s="26" t="e">
        <f>'Value Sales'!L107/'Quantity Sales'!L109</f>
        <v>#DIV/0!</v>
      </c>
      <c r="L111" s="26" t="e">
        <f>'Value Sales'!M107/'Quantity Sales'!M109</f>
        <v>#DIV/0!</v>
      </c>
      <c r="M111" s="26" t="e">
        <f>'Value Sales'!N107/'Quantity Sales'!N109</f>
        <v>#DIV/0!</v>
      </c>
      <c r="N111" s="26" t="e">
        <f>'Value Sales'!O107/'Quantity Sales'!O109</f>
        <v>#DIV/0!</v>
      </c>
      <c r="O111" s="26" t="e">
        <f>'Value Sales'!Q107/'Quantity Sales'!Q109</f>
        <v>#DIV/0!</v>
      </c>
      <c r="P111" s="26" t="e">
        <f>'Value Sales'!R107/'Quantity Sales'!R109</f>
        <v>#DIV/0!</v>
      </c>
      <c r="Q111" s="26" t="e">
        <f>'Value Sales'!S107/'Quantity Sales'!S109</f>
        <v>#DIV/0!</v>
      </c>
    </row>
    <row r="112" spans="1:17" x14ac:dyDescent="0.25">
      <c r="A112" s="28" t="s">
        <v>138</v>
      </c>
      <c r="B112" s="38" t="s">
        <v>118</v>
      </c>
      <c r="C112" s="30" t="s">
        <v>137</v>
      </c>
      <c r="D112" s="30" t="s">
        <v>137</v>
      </c>
      <c r="E112" s="26" t="e">
        <f>'Value Sales'!F108/'Quantity Sales'!F110</f>
        <v>#DIV/0!</v>
      </c>
      <c r="F112" s="26" t="e">
        <f>'Value Sales'!J108/'Quantity Sales'!J110</f>
        <v>#DIV/0!</v>
      </c>
      <c r="G112" s="26" t="e">
        <f>'Value Sales'!G108/'Quantity Sales'!G110</f>
        <v>#DIV/0!</v>
      </c>
      <c r="H112" s="26" t="e">
        <f>'Value Sales'!H108/'Quantity Sales'!H110</f>
        <v>#DIV/0!</v>
      </c>
      <c r="I112" s="26" t="e">
        <f>'Value Sales'!I108/'Quantity Sales'!I110</f>
        <v>#DIV/0!</v>
      </c>
      <c r="J112" s="26" t="e">
        <f>'Value Sales'!K108/'Quantity Sales'!K110</f>
        <v>#DIV/0!</v>
      </c>
      <c r="K112" s="26" t="e">
        <f>'Value Sales'!L108/'Quantity Sales'!L110</f>
        <v>#DIV/0!</v>
      </c>
      <c r="L112" s="26" t="e">
        <f>'Value Sales'!M108/'Quantity Sales'!M110</f>
        <v>#DIV/0!</v>
      </c>
      <c r="M112" s="26" t="e">
        <f>'Value Sales'!N108/'Quantity Sales'!N110</f>
        <v>#DIV/0!</v>
      </c>
      <c r="N112" s="26" t="e">
        <f>'Value Sales'!O108/'Quantity Sales'!O110</f>
        <v>#DIV/0!</v>
      </c>
      <c r="O112" s="26" t="e">
        <f>'Value Sales'!Q108/'Quantity Sales'!Q110</f>
        <v>#DIV/0!</v>
      </c>
      <c r="P112" s="26" t="e">
        <f>'Value Sales'!R108/'Quantity Sales'!R110</f>
        <v>#DIV/0!</v>
      </c>
      <c r="Q112" s="26" t="e">
        <f>'Value Sales'!S108/'Quantity Sales'!S110</f>
        <v>#DIV/0!</v>
      </c>
    </row>
    <row r="113" spans="1:17" x14ac:dyDescent="0.25">
      <c r="A113" s="40" t="s">
        <v>164</v>
      </c>
      <c r="B113" s="38" t="s">
        <v>139</v>
      </c>
      <c r="C113" s="38" t="s">
        <v>165</v>
      </c>
      <c r="D113" s="38" t="s">
        <v>165</v>
      </c>
      <c r="E113" s="26" t="e">
        <f>'Value Sales'!F109/'Quantity Sales'!F111</f>
        <v>#DIV/0!</v>
      </c>
      <c r="F113" s="26" t="e">
        <f>'Value Sales'!J109/'Quantity Sales'!J111</f>
        <v>#DIV/0!</v>
      </c>
      <c r="G113" s="26" t="e">
        <f>'Value Sales'!G109/'Quantity Sales'!G111</f>
        <v>#DIV/0!</v>
      </c>
      <c r="H113" s="26" t="e">
        <f>'Value Sales'!H109/'Quantity Sales'!H111</f>
        <v>#DIV/0!</v>
      </c>
      <c r="I113" s="26" t="e">
        <f>'Value Sales'!I109/'Quantity Sales'!I111</f>
        <v>#DIV/0!</v>
      </c>
      <c r="J113" s="26" t="e">
        <f>'Value Sales'!K109/'Quantity Sales'!K111</f>
        <v>#DIV/0!</v>
      </c>
      <c r="K113" s="26" t="e">
        <f>'Value Sales'!L109/'Quantity Sales'!L111</f>
        <v>#DIV/0!</v>
      </c>
      <c r="L113" s="26" t="e">
        <f>'Value Sales'!M109/'Quantity Sales'!M111</f>
        <v>#DIV/0!</v>
      </c>
      <c r="M113" s="26" t="e">
        <f>'Value Sales'!N109/'Quantity Sales'!N111</f>
        <v>#DIV/0!</v>
      </c>
      <c r="N113" s="26" t="e">
        <f>'Value Sales'!O109/'Quantity Sales'!O111</f>
        <v>#DIV/0!</v>
      </c>
      <c r="O113" s="26" t="e">
        <f>'Value Sales'!Q109/'Quantity Sales'!Q111</f>
        <v>#DIV/0!</v>
      </c>
      <c r="P113" s="26" t="e">
        <f>'Value Sales'!R109/'Quantity Sales'!R111</f>
        <v>#DIV/0!</v>
      </c>
      <c r="Q113" s="26" t="e">
        <f>'Value Sales'!S109/'Quantity Sales'!S111</f>
        <v>#DIV/0!</v>
      </c>
    </row>
    <row r="114" spans="1:17" x14ac:dyDescent="0.25">
      <c r="A114" s="40" t="s">
        <v>166</v>
      </c>
      <c r="B114" s="38" t="s">
        <v>139</v>
      </c>
      <c r="C114" s="38" t="s">
        <v>165</v>
      </c>
      <c r="D114" s="38" t="s">
        <v>167</v>
      </c>
      <c r="E114" s="26" t="e">
        <f>'Value Sales'!F110/'Quantity Sales'!F112</f>
        <v>#DIV/0!</v>
      </c>
      <c r="F114" s="26" t="e">
        <f>'Value Sales'!J110/'Quantity Sales'!J112</f>
        <v>#DIV/0!</v>
      </c>
      <c r="G114" s="26" t="e">
        <f>'Value Sales'!G110/'Quantity Sales'!G112</f>
        <v>#DIV/0!</v>
      </c>
      <c r="H114" s="26" t="e">
        <f>'Value Sales'!H110/'Quantity Sales'!H112</f>
        <v>#DIV/0!</v>
      </c>
      <c r="I114" s="26" t="e">
        <f>'Value Sales'!I110/'Quantity Sales'!I112</f>
        <v>#DIV/0!</v>
      </c>
      <c r="J114" s="26" t="e">
        <f>'Value Sales'!K110/'Quantity Sales'!K112</f>
        <v>#DIV/0!</v>
      </c>
      <c r="K114" s="26" t="e">
        <f>'Value Sales'!L110/'Quantity Sales'!L112</f>
        <v>#DIV/0!</v>
      </c>
      <c r="L114" s="26" t="e">
        <f>'Value Sales'!M110/'Quantity Sales'!M112</f>
        <v>#DIV/0!</v>
      </c>
      <c r="M114" s="26" t="e">
        <f>'Value Sales'!N110/'Quantity Sales'!N112</f>
        <v>#DIV/0!</v>
      </c>
      <c r="N114" s="26" t="e">
        <f>'Value Sales'!O110/'Quantity Sales'!O112</f>
        <v>#DIV/0!</v>
      </c>
      <c r="O114" s="26" t="e">
        <f>'Value Sales'!Q110/'Quantity Sales'!Q112</f>
        <v>#DIV/0!</v>
      </c>
      <c r="P114" s="26" t="e">
        <f>'Value Sales'!R110/'Quantity Sales'!R112</f>
        <v>#DIV/0!</v>
      </c>
      <c r="Q114" s="26" t="e">
        <f>'Value Sales'!S110/'Quantity Sales'!S112</f>
        <v>#DIV/0!</v>
      </c>
    </row>
    <row r="115" spans="1:17" x14ac:dyDescent="0.25">
      <c r="A115" s="40" t="s">
        <v>168</v>
      </c>
      <c r="B115" s="38" t="s">
        <v>139</v>
      </c>
      <c r="C115" s="38" t="s">
        <v>169</v>
      </c>
      <c r="D115" s="38" t="s">
        <v>169</v>
      </c>
      <c r="E115" s="26" t="e">
        <f>'Value Sales'!F111/'Quantity Sales'!F113</f>
        <v>#DIV/0!</v>
      </c>
      <c r="F115" s="26" t="e">
        <f>'Value Sales'!J111/'Quantity Sales'!J113</f>
        <v>#DIV/0!</v>
      </c>
      <c r="G115" s="26" t="e">
        <f>'Value Sales'!G111/'Quantity Sales'!G113</f>
        <v>#DIV/0!</v>
      </c>
      <c r="H115" s="26" t="e">
        <f>'Value Sales'!H111/'Quantity Sales'!H113</f>
        <v>#DIV/0!</v>
      </c>
      <c r="I115" s="26" t="e">
        <f>'Value Sales'!I111/'Quantity Sales'!I113</f>
        <v>#DIV/0!</v>
      </c>
      <c r="J115" s="26" t="e">
        <f>'Value Sales'!K111/'Quantity Sales'!K113</f>
        <v>#DIV/0!</v>
      </c>
      <c r="K115" s="26" t="e">
        <f>'Value Sales'!L111/'Quantity Sales'!L113</f>
        <v>#DIV/0!</v>
      </c>
      <c r="L115" s="26" t="e">
        <f>'Value Sales'!M111/'Quantity Sales'!M113</f>
        <v>#DIV/0!</v>
      </c>
      <c r="M115" s="26" t="e">
        <f>'Value Sales'!N111/'Quantity Sales'!N113</f>
        <v>#DIV/0!</v>
      </c>
      <c r="N115" s="26" t="e">
        <f>'Value Sales'!O111/'Quantity Sales'!O113</f>
        <v>#DIV/0!</v>
      </c>
      <c r="O115" s="26" t="e">
        <f>'Value Sales'!Q111/'Quantity Sales'!Q113</f>
        <v>#DIV/0!</v>
      </c>
      <c r="P115" s="26" t="e">
        <f>'Value Sales'!R111/'Quantity Sales'!R113</f>
        <v>#DIV/0!</v>
      </c>
      <c r="Q115" s="26" t="e">
        <f>'Value Sales'!S111/'Quantity Sales'!S113</f>
        <v>#DIV/0!</v>
      </c>
    </row>
    <row r="116" spans="1:17" x14ac:dyDescent="0.25">
      <c r="A116" s="40" t="s">
        <v>170</v>
      </c>
      <c r="B116" s="38" t="s">
        <v>139</v>
      </c>
      <c r="C116" s="38" t="s">
        <v>139</v>
      </c>
      <c r="D116" s="38" t="s">
        <v>139</v>
      </c>
      <c r="E116" s="26" t="e">
        <f>'Value Sales'!F112/'Quantity Sales'!F114</f>
        <v>#DIV/0!</v>
      </c>
      <c r="F116" s="26" t="e">
        <f>'Value Sales'!J112/'Quantity Sales'!J114</f>
        <v>#DIV/0!</v>
      </c>
      <c r="G116" s="26" t="e">
        <f>'Value Sales'!G112/'Quantity Sales'!G114</f>
        <v>#DIV/0!</v>
      </c>
      <c r="H116" s="26" t="e">
        <f>'Value Sales'!H112/'Quantity Sales'!H114</f>
        <v>#DIV/0!</v>
      </c>
      <c r="I116" s="26" t="e">
        <f>'Value Sales'!I112/'Quantity Sales'!I114</f>
        <v>#DIV/0!</v>
      </c>
      <c r="J116" s="26" t="e">
        <f>'Value Sales'!K112/'Quantity Sales'!K114</f>
        <v>#DIV/0!</v>
      </c>
      <c r="K116" s="26" t="e">
        <f>'Value Sales'!L112/'Quantity Sales'!L114</f>
        <v>#DIV/0!</v>
      </c>
      <c r="L116" s="26" t="e">
        <f>'Value Sales'!M112/'Quantity Sales'!M114</f>
        <v>#DIV/0!</v>
      </c>
      <c r="M116" s="26" t="e">
        <f>'Value Sales'!N112/'Quantity Sales'!N114</f>
        <v>#DIV/0!</v>
      </c>
      <c r="N116" s="26" t="e">
        <f>'Value Sales'!O112/'Quantity Sales'!O114</f>
        <v>#DIV/0!</v>
      </c>
      <c r="O116" s="26" t="e">
        <f>'Value Sales'!Q112/'Quantity Sales'!Q114</f>
        <v>#DIV/0!</v>
      </c>
      <c r="P116" s="26" t="e">
        <f>'Value Sales'!R112/'Quantity Sales'!R114</f>
        <v>#DIV/0!</v>
      </c>
      <c r="Q116" s="26" t="e">
        <f>'Value Sales'!S112/'Quantity Sales'!S114</f>
        <v>#DIV/0!</v>
      </c>
    </row>
    <row r="117" spans="1:17" x14ac:dyDescent="0.25">
      <c r="A117" s="40" t="s">
        <v>171</v>
      </c>
      <c r="B117" s="38" t="s">
        <v>139</v>
      </c>
      <c r="C117" s="38" t="s">
        <v>169</v>
      </c>
      <c r="D117" s="38" t="s">
        <v>169</v>
      </c>
      <c r="E117" s="26" t="e">
        <f>'Value Sales'!F113/'Quantity Sales'!F115</f>
        <v>#DIV/0!</v>
      </c>
      <c r="F117" s="26" t="e">
        <f>'Value Sales'!J113/'Quantity Sales'!J115</f>
        <v>#DIV/0!</v>
      </c>
      <c r="G117" s="26" t="e">
        <f>'Value Sales'!G113/'Quantity Sales'!G115</f>
        <v>#DIV/0!</v>
      </c>
      <c r="H117" s="26" t="e">
        <f>'Value Sales'!H113/'Quantity Sales'!H115</f>
        <v>#DIV/0!</v>
      </c>
      <c r="I117" s="26" t="e">
        <f>'Value Sales'!I113/'Quantity Sales'!I115</f>
        <v>#DIV/0!</v>
      </c>
      <c r="J117" s="26" t="e">
        <f>'Value Sales'!K113/'Quantity Sales'!K115</f>
        <v>#DIV/0!</v>
      </c>
      <c r="K117" s="26" t="e">
        <f>'Value Sales'!L113/'Quantity Sales'!L115</f>
        <v>#DIV/0!</v>
      </c>
      <c r="L117" s="26" t="e">
        <f>'Value Sales'!M113/'Quantity Sales'!M115</f>
        <v>#DIV/0!</v>
      </c>
      <c r="M117" s="26" t="e">
        <f>'Value Sales'!N113/'Quantity Sales'!N115</f>
        <v>#DIV/0!</v>
      </c>
      <c r="N117" s="26" t="e">
        <f>'Value Sales'!O113/'Quantity Sales'!O115</f>
        <v>#DIV/0!</v>
      </c>
      <c r="O117" s="26" t="e">
        <f>'Value Sales'!Q113/'Quantity Sales'!Q115</f>
        <v>#DIV/0!</v>
      </c>
      <c r="P117" s="26" t="e">
        <f>'Value Sales'!R113/'Quantity Sales'!R115</f>
        <v>#DIV/0!</v>
      </c>
      <c r="Q117" s="26" t="e">
        <f>'Value Sales'!S113/'Quantity Sales'!S115</f>
        <v>#DIV/0!</v>
      </c>
    </row>
    <row r="118" spans="1:17" x14ac:dyDescent="0.25">
      <c r="A118" s="40" t="s">
        <v>172</v>
      </c>
      <c r="B118" s="38" t="s">
        <v>139</v>
      </c>
      <c r="C118" s="38" t="s">
        <v>173</v>
      </c>
      <c r="D118" s="38" t="s">
        <v>173</v>
      </c>
      <c r="E118" s="26" t="e">
        <f>'Value Sales'!F114/'Quantity Sales'!#REF!</f>
        <v>#REF!</v>
      </c>
      <c r="F118" s="26" t="e">
        <f>'Value Sales'!J114/'Quantity Sales'!#REF!</f>
        <v>#REF!</v>
      </c>
      <c r="G118" s="26" t="e">
        <f>'Value Sales'!G114/'Quantity Sales'!#REF!</f>
        <v>#REF!</v>
      </c>
      <c r="H118" s="26" t="e">
        <f>'Value Sales'!H114/'Quantity Sales'!#REF!</f>
        <v>#REF!</v>
      </c>
      <c r="I118" s="26" t="e">
        <f>'Value Sales'!I114/'Quantity Sales'!#REF!</f>
        <v>#REF!</v>
      </c>
      <c r="J118" s="26" t="e">
        <f>'Value Sales'!K114/'Quantity Sales'!#REF!</f>
        <v>#REF!</v>
      </c>
      <c r="K118" s="26" t="e">
        <f>'Value Sales'!L114/'Quantity Sales'!#REF!</f>
        <v>#REF!</v>
      </c>
      <c r="L118" s="26" t="e">
        <f>'Value Sales'!M114/'Quantity Sales'!#REF!</f>
        <v>#REF!</v>
      </c>
      <c r="M118" s="26" t="e">
        <f>'Value Sales'!N114/'Quantity Sales'!#REF!</f>
        <v>#REF!</v>
      </c>
      <c r="N118" s="26" t="e">
        <f>'Value Sales'!O114/'Quantity Sales'!#REF!</f>
        <v>#REF!</v>
      </c>
      <c r="O118" s="26" t="e">
        <f>'Value Sales'!Q114/'Quantity Sales'!#REF!</f>
        <v>#REF!</v>
      </c>
      <c r="P118" s="26" t="e">
        <f>'Value Sales'!R114/'Quantity Sales'!#REF!</f>
        <v>#REF!</v>
      </c>
      <c r="Q118" s="26" t="e">
        <f>'Value Sales'!S114/'Quantity Sales'!#REF!</f>
        <v>#REF!</v>
      </c>
    </row>
    <row r="119" spans="1:17" x14ac:dyDescent="0.25">
      <c r="A119" s="40" t="s">
        <v>174</v>
      </c>
      <c r="B119" s="38" t="s">
        <v>139</v>
      </c>
      <c r="C119" s="38" t="s">
        <v>173</v>
      </c>
      <c r="D119" s="38" t="s">
        <v>173</v>
      </c>
      <c r="E119" s="26" t="e">
        <f>'Value Sales'!F115/'Quantity Sales'!F116</f>
        <v>#DIV/0!</v>
      </c>
      <c r="F119" s="26" t="e">
        <f>'Value Sales'!J115/'Quantity Sales'!J116</f>
        <v>#DIV/0!</v>
      </c>
      <c r="G119" s="26" t="e">
        <f>'Value Sales'!G115/'Quantity Sales'!G116</f>
        <v>#DIV/0!</v>
      </c>
      <c r="H119" s="26" t="e">
        <f>'Value Sales'!H115/'Quantity Sales'!H116</f>
        <v>#DIV/0!</v>
      </c>
      <c r="I119" s="26" t="e">
        <f>'Value Sales'!I115/'Quantity Sales'!I116</f>
        <v>#DIV/0!</v>
      </c>
      <c r="J119" s="26" t="e">
        <f>'Value Sales'!K115/'Quantity Sales'!K116</f>
        <v>#DIV/0!</v>
      </c>
      <c r="K119" s="26" t="e">
        <f>'Value Sales'!L115/'Quantity Sales'!L116</f>
        <v>#DIV/0!</v>
      </c>
      <c r="L119" s="26" t="e">
        <f>'Value Sales'!M115/'Quantity Sales'!M116</f>
        <v>#DIV/0!</v>
      </c>
      <c r="M119" s="26" t="e">
        <f>'Value Sales'!N115/'Quantity Sales'!N116</f>
        <v>#DIV/0!</v>
      </c>
      <c r="N119" s="26" t="e">
        <f>'Value Sales'!O115/'Quantity Sales'!O116</f>
        <v>#DIV/0!</v>
      </c>
      <c r="O119" s="26" t="e">
        <f>'Value Sales'!Q115/'Quantity Sales'!Q116</f>
        <v>#DIV/0!</v>
      </c>
      <c r="P119" s="26" t="e">
        <f>'Value Sales'!R115/'Quantity Sales'!R116</f>
        <v>#DIV/0!</v>
      </c>
      <c r="Q119" s="26" t="e">
        <f>'Value Sales'!S115/'Quantity Sales'!S116</f>
        <v>#DIV/0!</v>
      </c>
    </row>
    <row r="120" spans="1:17" x14ac:dyDescent="0.25">
      <c r="A120" s="40" t="s">
        <v>175</v>
      </c>
      <c r="B120" s="38" t="s">
        <v>139</v>
      </c>
      <c r="C120" s="38" t="s">
        <v>176</v>
      </c>
      <c r="D120" s="38" t="s">
        <v>176</v>
      </c>
      <c r="E120" s="26" t="e">
        <f>'Value Sales'!F116/'Quantity Sales'!F117</f>
        <v>#DIV/0!</v>
      </c>
      <c r="F120" s="26" t="e">
        <f>'Value Sales'!J116/'Quantity Sales'!J117</f>
        <v>#DIV/0!</v>
      </c>
      <c r="G120" s="26" t="e">
        <f>'Value Sales'!G116/'Quantity Sales'!G117</f>
        <v>#DIV/0!</v>
      </c>
      <c r="H120" s="26" t="e">
        <f>'Value Sales'!H116/'Quantity Sales'!H117</f>
        <v>#DIV/0!</v>
      </c>
      <c r="I120" s="26" t="e">
        <f>'Value Sales'!I116/'Quantity Sales'!I117</f>
        <v>#DIV/0!</v>
      </c>
      <c r="J120" s="26" t="e">
        <f>'Value Sales'!K116/'Quantity Sales'!K117</f>
        <v>#DIV/0!</v>
      </c>
      <c r="K120" s="26" t="e">
        <f>'Value Sales'!L116/'Quantity Sales'!L117</f>
        <v>#DIV/0!</v>
      </c>
      <c r="L120" s="26" t="e">
        <f>'Value Sales'!M116/'Quantity Sales'!M117</f>
        <v>#DIV/0!</v>
      </c>
      <c r="M120" s="26" t="e">
        <f>'Value Sales'!N116/'Quantity Sales'!N117</f>
        <v>#DIV/0!</v>
      </c>
      <c r="N120" s="26" t="e">
        <f>'Value Sales'!O116/'Quantity Sales'!O117</f>
        <v>#DIV/0!</v>
      </c>
      <c r="O120" s="26" t="e">
        <f>'Value Sales'!Q116/'Quantity Sales'!Q117</f>
        <v>#DIV/0!</v>
      </c>
      <c r="P120" s="26" t="e">
        <f>'Value Sales'!R116/'Quantity Sales'!R117</f>
        <v>#DIV/0!</v>
      </c>
      <c r="Q120" s="26" t="e">
        <f>'Value Sales'!S116/'Quantity Sales'!S117</f>
        <v>#DIV/0!</v>
      </c>
    </row>
    <row r="121" spans="1:17" x14ac:dyDescent="0.25">
      <c r="A121" s="40" t="s">
        <v>177</v>
      </c>
      <c r="B121" s="38" t="s">
        <v>139</v>
      </c>
      <c r="C121" s="38" t="s">
        <v>178</v>
      </c>
      <c r="D121" s="38" t="s">
        <v>178</v>
      </c>
      <c r="E121" s="26" t="e">
        <f>'Value Sales'!F117/'Quantity Sales'!F118</f>
        <v>#DIV/0!</v>
      </c>
      <c r="F121" s="26" t="e">
        <f>'Value Sales'!J117/'Quantity Sales'!J118</f>
        <v>#DIV/0!</v>
      </c>
      <c r="G121" s="26" t="e">
        <f>'Value Sales'!G117/'Quantity Sales'!G118</f>
        <v>#DIV/0!</v>
      </c>
      <c r="H121" s="26" t="e">
        <f>'Value Sales'!H117/'Quantity Sales'!H118</f>
        <v>#DIV/0!</v>
      </c>
      <c r="I121" s="26" t="e">
        <f>'Value Sales'!I117/'Quantity Sales'!I118</f>
        <v>#DIV/0!</v>
      </c>
      <c r="J121" s="26" t="e">
        <f>'Value Sales'!K117/'Quantity Sales'!K118</f>
        <v>#DIV/0!</v>
      </c>
      <c r="K121" s="26" t="e">
        <f>'Value Sales'!L117/'Quantity Sales'!L118</f>
        <v>#DIV/0!</v>
      </c>
      <c r="L121" s="26" t="e">
        <f>'Value Sales'!M117/'Quantity Sales'!M118</f>
        <v>#DIV/0!</v>
      </c>
      <c r="M121" s="26" t="e">
        <f>'Value Sales'!N117/'Quantity Sales'!N118</f>
        <v>#DIV/0!</v>
      </c>
      <c r="N121" s="26" t="e">
        <f>'Value Sales'!O117/'Quantity Sales'!O118</f>
        <v>#DIV/0!</v>
      </c>
      <c r="O121" s="26" t="e">
        <f>'Value Sales'!Q117/'Quantity Sales'!Q118</f>
        <v>#DIV/0!</v>
      </c>
      <c r="P121" s="26" t="e">
        <f>'Value Sales'!R117/'Quantity Sales'!R118</f>
        <v>#DIV/0!</v>
      </c>
      <c r="Q121" s="26" t="e">
        <f>'Value Sales'!S117/'Quantity Sales'!S118</f>
        <v>#DIV/0!</v>
      </c>
    </row>
    <row r="122" spans="1:17" x14ac:dyDescent="0.25">
      <c r="A122" s="40" t="s">
        <v>179</v>
      </c>
      <c r="B122" s="38" t="s">
        <v>139</v>
      </c>
      <c r="C122" s="38" t="s">
        <v>178</v>
      </c>
      <c r="D122" s="38" t="s">
        <v>180</v>
      </c>
      <c r="E122" s="26" t="e">
        <f>'Value Sales'!F118/'Quantity Sales'!#REF!</f>
        <v>#REF!</v>
      </c>
      <c r="F122" s="26" t="e">
        <f>'Value Sales'!J118/'Quantity Sales'!#REF!</f>
        <v>#REF!</v>
      </c>
      <c r="G122" s="26" t="e">
        <f>'Value Sales'!G118/'Quantity Sales'!#REF!</f>
        <v>#REF!</v>
      </c>
      <c r="H122" s="26" t="e">
        <f>'Value Sales'!H118/'Quantity Sales'!#REF!</f>
        <v>#REF!</v>
      </c>
      <c r="I122" s="26" t="e">
        <f>'Value Sales'!I118/'Quantity Sales'!#REF!</f>
        <v>#REF!</v>
      </c>
      <c r="J122" s="26" t="e">
        <f>'Value Sales'!K118/'Quantity Sales'!#REF!</f>
        <v>#REF!</v>
      </c>
      <c r="K122" s="26" t="e">
        <f>'Value Sales'!L118/'Quantity Sales'!#REF!</f>
        <v>#REF!</v>
      </c>
      <c r="L122" s="26" t="e">
        <f>'Value Sales'!M118/'Quantity Sales'!#REF!</f>
        <v>#REF!</v>
      </c>
      <c r="M122" s="26" t="e">
        <f>'Value Sales'!N118/'Quantity Sales'!#REF!</f>
        <v>#REF!</v>
      </c>
      <c r="N122" s="26" t="e">
        <f>'Value Sales'!O118/'Quantity Sales'!#REF!</f>
        <v>#REF!</v>
      </c>
      <c r="O122" s="26" t="e">
        <f>'Value Sales'!Q118/'Quantity Sales'!#REF!</f>
        <v>#REF!</v>
      </c>
      <c r="P122" s="26" t="e">
        <f>'Value Sales'!R118/'Quantity Sales'!#REF!</f>
        <v>#REF!</v>
      </c>
      <c r="Q122" s="26" t="e">
        <f>'Value Sales'!S118/'Quantity Sales'!#REF!</f>
        <v>#REF!</v>
      </c>
    </row>
    <row r="123" spans="1:17" x14ac:dyDescent="0.25">
      <c r="A123" s="40" t="s">
        <v>181</v>
      </c>
      <c r="B123" s="38" t="s">
        <v>139</v>
      </c>
      <c r="C123" s="38" t="s">
        <v>176</v>
      </c>
      <c r="D123" s="38" t="s">
        <v>176</v>
      </c>
      <c r="E123" s="26" t="e">
        <f>'Value Sales'!F119/'Quantity Sales'!#REF!</f>
        <v>#REF!</v>
      </c>
      <c r="F123" s="26" t="e">
        <f>'Value Sales'!J119/'Quantity Sales'!#REF!</f>
        <v>#REF!</v>
      </c>
      <c r="G123" s="26" t="e">
        <f>'Value Sales'!G119/'Quantity Sales'!#REF!</f>
        <v>#REF!</v>
      </c>
      <c r="H123" s="26" t="e">
        <f>'Value Sales'!H119/'Quantity Sales'!#REF!</f>
        <v>#REF!</v>
      </c>
      <c r="I123" s="26" t="e">
        <f>'Value Sales'!I119/'Quantity Sales'!#REF!</f>
        <v>#REF!</v>
      </c>
      <c r="J123" s="26" t="e">
        <f>'Value Sales'!K119/'Quantity Sales'!#REF!</f>
        <v>#REF!</v>
      </c>
      <c r="K123" s="26" t="e">
        <f>'Value Sales'!L119/'Quantity Sales'!#REF!</f>
        <v>#REF!</v>
      </c>
      <c r="L123" s="26" t="e">
        <f>'Value Sales'!M119/'Quantity Sales'!#REF!</f>
        <v>#REF!</v>
      </c>
      <c r="M123" s="26" t="e">
        <f>'Value Sales'!N119/'Quantity Sales'!#REF!</f>
        <v>#REF!</v>
      </c>
      <c r="N123" s="26" t="e">
        <f>'Value Sales'!O119/'Quantity Sales'!#REF!</f>
        <v>#REF!</v>
      </c>
      <c r="O123" s="26" t="e">
        <f>'Value Sales'!Q119/'Quantity Sales'!#REF!</f>
        <v>#REF!</v>
      </c>
      <c r="P123" s="26" t="e">
        <f>'Value Sales'!R119/'Quantity Sales'!#REF!</f>
        <v>#REF!</v>
      </c>
      <c r="Q123" s="26" t="e">
        <f>'Value Sales'!S119/'Quantity Sales'!#REF!</f>
        <v>#REF!</v>
      </c>
    </row>
    <row r="124" spans="1:17" x14ac:dyDescent="0.25">
      <c r="A124" s="40" t="s">
        <v>182</v>
      </c>
      <c r="B124" s="38" t="s">
        <v>139</v>
      </c>
      <c r="C124" s="38" t="s">
        <v>139</v>
      </c>
      <c r="D124" s="38" t="s">
        <v>139</v>
      </c>
      <c r="E124" s="26" t="e">
        <f>'Value Sales'!#REF!/'Quantity Sales'!#REF!</f>
        <v>#REF!</v>
      </c>
      <c r="F124" s="26" t="e">
        <f>'Value Sales'!#REF!/'Quantity Sales'!#REF!</f>
        <v>#REF!</v>
      </c>
      <c r="G124" s="26" t="e">
        <f>'Value Sales'!#REF!/'Quantity Sales'!#REF!</f>
        <v>#REF!</v>
      </c>
      <c r="H124" s="26" t="e">
        <f>'Value Sales'!#REF!/'Quantity Sales'!#REF!</f>
        <v>#REF!</v>
      </c>
      <c r="I124" s="26" t="e">
        <f>'Value Sales'!#REF!/'Quantity Sales'!#REF!</f>
        <v>#REF!</v>
      </c>
      <c r="J124" s="26" t="e">
        <f>'Value Sales'!#REF!/'Quantity Sales'!#REF!</f>
        <v>#REF!</v>
      </c>
      <c r="K124" s="26" t="e">
        <f>'Value Sales'!#REF!/'Quantity Sales'!#REF!</f>
        <v>#REF!</v>
      </c>
      <c r="L124" s="26" t="e">
        <f>'Value Sales'!#REF!/'Quantity Sales'!#REF!</f>
        <v>#REF!</v>
      </c>
      <c r="M124" s="26" t="e">
        <f>'Value Sales'!#REF!/'Quantity Sales'!#REF!</f>
        <v>#REF!</v>
      </c>
      <c r="N124" s="26" t="e">
        <f>'Value Sales'!#REF!/'Quantity Sales'!#REF!</f>
        <v>#REF!</v>
      </c>
      <c r="O124" s="26" t="e">
        <f>'Value Sales'!#REF!/'Quantity Sales'!#REF!</f>
        <v>#REF!</v>
      </c>
      <c r="P124" s="26" t="e">
        <f>'Value Sales'!#REF!/'Quantity Sales'!#REF!</f>
        <v>#REF!</v>
      </c>
      <c r="Q124" s="26" t="e">
        <f>'Value Sales'!#REF!/'Quantity Sales'!#REF!</f>
        <v>#REF!</v>
      </c>
    </row>
    <row r="127" spans="1:17" x14ac:dyDescent="0.25"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</row>
    <row r="128" spans="1:17" x14ac:dyDescent="0.25"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8" sqref="I18"/>
    </sheetView>
  </sheetViews>
  <sheetFormatPr defaultColWidth="10.42578125" defaultRowHeight="15" x14ac:dyDescent="0.25"/>
  <cols>
    <col min="1" max="2" width="10.42578125" bestFit="1" customWidth="1"/>
    <col min="3" max="3" width="9.28515625" bestFit="1" customWidth="1"/>
    <col min="4" max="4" width="8.140625" bestFit="1" customWidth="1"/>
    <col min="5" max="5" width="10.42578125" bestFit="1" customWidth="1"/>
    <col min="6" max="7" width="6.7109375" bestFit="1" customWidth="1"/>
    <col min="8" max="8" width="6.85546875" bestFit="1" customWidth="1"/>
    <col min="9" max="9" width="8.28515625" bestFit="1" customWidth="1"/>
    <col min="10" max="10" width="7.7109375" bestFit="1" customWidth="1"/>
    <col min="11" max="11" width="8.85546875" bestFit="1" customWidth="1"/>
    <col min="12" max="12" width="8.5703125" bestFit="1" customWidth="1"/>
    <col min="13" max="13" width="7.5703125" bestFit="1" customWidth="1"/>
    <col min="14" max="14" width="7.7109375" bestFit="1" customWidth="1"/>
    <col min="15" max="15" width="15.42578125" bestFit="1" customWidth="1"/>
  </cols>
  <sheetData>
    <row r="1" spans="1:15" x14ac:dyDescent="0.25">
      <c r="A1" s="17" t="s">
        <v>1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142</v>
      </c>
      <c r="O1" s="17" t="s">
        <v>145</v>
      </c>
    </row>
    <row r="2" spans="1:15" x14ac:dyDescent="0.25">
      <c r="A2" s="21" t="s">
        <v>38</v>
      </c>
      <c r="B2" s="24">
        <f>'Value Share'!B5/10000000</f>
        <v>0</v>
      </c>
      <c r="C2" s="24">
        <f>'Value Share'!F5/10000000</f>
        <v>0</v>
      </c>
      <c r="D2" s="24">
        <f>'Value Share'!C5/10000000</f>
        <v>0</v>
      </c>
      <c r="E2" s="24">
        <f>'Value Share'!E5/10000000</f>
        <v>0</v>
      </c>
      <c r="F2" s="24">
        <f>'Value Share'!G5/10000000</f>
        <v>0</v>
      </c>
      <c r="G2" s="24">
        <f>'Value Share'!H5/10000000</f>
        <v>0</v>
      </c>
      <c r="H2" s="24">
        <f>'Value Share'!I5/10000000</f>
        <v>0</v>
      </c>
      <c r="I2" s="24">
        <f>'Value Share'!J5/10000000</f>
        <v>0</v>
      </c>
      <c r="J2" s="24">
        <f>'Value Share'!K5/10000000</f>
        <v>0</v>
      </c>
      <c r="K2" s="24">
        <f>'Value Share'!M5/10000000</f>
        <v>0</v>
      </c>
      <c r="L2" s="24">
        <f>'Value Share'!N5/10000000</f>
        <v>0</v>
      </c>
      <c r="M2" s="24">
        <f>'Value Share'!O5/10000000</f>
        <v>0</v>
      </c>
      <c r="N2" s="24">
        <f>'Value Share'!P5/10000000</f>
        <v>0</v>
      </c>
      <c r="O2" s="20" t="e">
        <f t="shared" ref="O2:O7" si="0">B2/N2</f>
        <v>#DIV/0!</v>
      </c>
    </row>
    <row r="3" spans="1:15" x14ac:dyDescent="0.25">
      <c r="A3" s="21" t="s">
        <v>68</v>
      </c>
      <c r="B3" s="24">
        <f>'Value Share'!B6/10000000</f>
        <v>0</v>
      </c>
      <c r="C3" s="24">
        <f>'Value Share'!F6/10000000</f>
        <v>0</v>
      </c>
      <c r="D3" s="24">
        <f>'Value Share'!C6/10000000</f>
        <v>0</v>
      </c>
      <c r="E3" s="24">
        <f>'Value Share'!E6/10000000</f>
        <v>0</v>
      </c>
      <c r="F3" s="24">
        <f>'Value Share'!G6/10000000</f>
        <v>0</v>
      </c>
      <c r="G3" s="24">
        <f>'Value Share'!H6/10000000</f>
        <v>0</v>
      </c>
      <c r="H3" s="24">
        <f>'Value Share'!I6/10000000</f>
        <v>0</v>
      </c>
      <c r="I3" s="24">
        <f>'Value Share'!J6/10000000</f>
        <v>0</v>
      </c>
      <c r="J3" s="24">
        <f>'Value Share'!K6/10000000</f>
        <v>0</v>
      </c>
      <c r="K3" s="24">
        <f>'Value Share'!M6/10000000</f>
        <v>0</v>
      </c>
      <c r="L3" s="24">
        <f>'Value Share'!N6/10000000</f>
        <v>0</v>
      </c>
      <c r="M3" s="24">
        <f>'Value Share'!O6/10000000</f>
        <v>0</v>
      </c>
      <c r="N3" s="24">
        <f>'Value Share'!P6/10000000</f>
        <v>0</v>
      </c>
      <c r="O3" s="20" t="e">
        <f t="shared" si="0"/>
        <v>#DIV/0!</v>
      </c>
    </row>
    <row r="4" spans="1:15" x14ac:dyDescent="0.25">
      <c r="A4" s="21" t="s">
        <v>69</v>
      </c>
      <c r="B4" s="24">
        <f>'Value Share'!B7/10000000</f>
        <v>0</v>
      </c>
      <c r="C4" s="24">
        <f>'Value Share'!F7/10000000</f>
        <v>0</v>
      </c>
      <c r="D4" s="24">
        <f>'Value Share'!C7/10000000</f>
        <v>0</v>
      </c>
      <c r="E4" s="24">
        <f>'Value Share'!E7/10000000</f>
        <v>0</v>
      </c>
      <c r="F4" s="24">
        <f>'Value Share'!G7/10000000</f>
        <v>0</v>
      </c>
      <c r="G4" s="24">
        <f>'Value Share'!H7/10000000</f>
        <v>0</v>
      </c>
      <c r="H4" s="24">
        <f>'Value Share'!I7/10000000</f>
        <v>0</v>
      </c>
      <c r="I4" s="24">
        <f>'Value Share'!J7/10000000</f>
        <v>0</v>
      </c>
      <c r="J4" s="24">
        <f>'Value Share'!K7/10000000</f>
        <v>0</v>
      </c>
      <c r="K4" s="24">
        <f>'Value Share'!M7/10000000</f>
        <v>0</v>
      </c>
      <c r="L4" s="24">
        <f>'Value Share'!N7/10000000</f>
        <v>0</v>
      </c>
      <c r="M4" s="24">
        <f>'Value Share'!O7/10000000</f>
        <v>0</v>
      </c>
      <c r="N4" s="24">
        <f>'Value Share'!P7/10000000</f>
        <v>0</v>
      </c>
      <c r="O4" s="20" t="e">
        <f t="shared" si="0"/>
        <v>#DIV/0!</v>
      </c>
    </row>
    <row r="5" spans="1:15" x14ac:dyDescent="0.25">
      <c r="A5" s="25" t="s">
        <v>71</v>
      </c>
      <c r="B5" s="24">
        <f>'Value Share'!B8/10000000</f>
        <v>0</v>
      </c>
      <c r="C5" s="24">
        <f>'Value Share'!F8/10000000</f>
        <v>0</v>
      </c>
      <c r="D5" s="24">
        <f>'Value Share'!C8/10000000</f>
        <v>0</v>
      </c>
      <c r="E5" s="24">
        <f>'Value Share'!E8/10000000</f>
        <v>0</v>
      </c>
      <c r="F5" s="24">
        <f>'Value Share'!G8/10000000</f>
        <v>0</v>
      </c>
      <c r="G5" s="24">
        <f>'Value Share'!H8/10000000</f>
        <v>0</v>
      </c>
      <c r="H5" s="24">
        <f>'Value Share'!I8/10000000</f>
        <v>0</v>
      </c>
      <c r="I5" s="24">
        <f>'Value Share'!J8/10000000</f>
        <v>0</v>
      </c>
      <c r="J5" s="24">
        <f>'Value Share'!K8/10000000</f>
        <v>0</v>
      </c>
      <c r="K5" s="24">
        <f>'Value Share'!M8/10000000</f>
        <v>0</v>
      </c>
      <c r="L5" s="24">
        <f>'Value Share'!N8/10000000</f>
        <v>0</v>
      </c>
      <c r="M5" s="24">
        <f>'Value Share'!O8/10000000</f>
        <v>0</v>
      </c>
      <c r="N5" s="24">
        <f>'Value Share'!P8/10000000</f>
        <v>0</v>
      </c>
      <c r="O5" s="20" t="e">
        <f t="shared" si="0"/>
        <v>#DIV/0!</v>
      </c>
    </row>
    <row r="6" spans="1:15" x14ac:dyDescent="0.25">
      <c r="A6" s="21" t="s">
        <v>118</v>
      </c>
      <c r="B6" s="24">
        <f>'Value Share'!B9/10000000</f>
        <v>11.421531999999999</v>
      </c>
      <c r="C6" s="24">
        <f>'Value Share'!F9/10000000</f>
        <v>11.69354581</v>
      </c>
      <c r="D6" s="24">
        <f>'Value Share'!C9/10000000</f>
        <v>1.7693365601796032</v>
      </c>
      <c r="E6" s="24">
        <f>'Value Share'!E9/10000000</f>
        <v>5.2508269267670222</v>
      </c>
      <c r="F6" s="24">
        <f>'Value Share'!G9/10000000</f>
        <v>7.0537207999999998</v>
      </c>
      <c r="G6" s="24">
        <f>'Value Share'!H9/10000000</f>
        <v>14.3574705</v>
      </c>
      <c r="H6" s="24">
        <f>'Value Share'!I9/10000000</f>
        <v>3.8091216999999999</v>
      </c>
      <c r="I6" s="24">
        <f>'Value Share'!J9/10000000</f>
        <v>12.665871470000001</v>
      </c>
      <c r="J6" s="24">
        <f>'Value Share'!K9/10000000</f>
        <v>11.86847</v>
      </c>
      <c r="K6" s="24">
        <f>'Value Share'!M9/10000000</f>
        <v>4.7915353038069455</v>
      </c>
      <c r="L6" s="24">
        <f>'Value Share'!N9/10000000</f>
        <v>1.2938177500000001</v>
      </c>
      <c r="M6" s="24">
        <f>'Value Share'!O9/10000000</f>
        <v>2.3575782100000002</v>
      </c>
      <c r="N6" s="24">
        <f>'Value Share'!P9/10000000</f>
        <v>98.750057528214271</v>
      </c>
      <c r="O6" s="20">
        <f t="shared" si="0"/>
        <v>0.11566101616433699</v>
      </c>
    </row>
    <row r="7" spans="1:15" x14ac:dyDescent="0.25">
      <c r="A7" s="21" t="s">
        <v>139</v>
      </c>
      <c r="B7" s="24" t="e">
        <f>'Value Share'!#REF!/10000000</f>
        <v>#REF!</v>
      </c>
      <c r="C7" s="24" t="e">
        <f>'Value Share'!#REF!/10000000</f>
        <v>#REF!</v>
      </c>
      <c r="D7" s="24" t="e">
        <f>'Value Share'!#REF!/10000000</f>
        <v>#REF!</v>
      </c>
      <c r="E7" s="24" t="e">
        <f>'Value Share'!#REF!/10000000</f>
        <v>#REF!</v>
      </c>
      <c r="F7" s="24" t="e">
        <f>'Value Share'!#REF!/10000000</f>
        <v>#REF!</v>
      </c>
      <c r="G7" s="24" t="e">
        <f>'Value Share'!#REF!/10000000</f>
        <v>#REF!</v>
      </c>
      <c r="H7" s="24" t="e">
        <f>'Value Share'!#REF!/10000000</f>
        <v>#REF!</v>
      </c>
      <c r="I7" s="24" t="e">
        <f>'Value Share'!#REF!/10000000</f>
        <v>#REF!</v>
      </c>
      <c r="J7" s="24" t="e">
        <f>'Value Share'!#REF!/10000000</f>
        <v>#REF!</v>
      </c>
      <c r="K7" s="24" t="e">
        <f>'Value Share'!#REF!/10000000</f>
        <v>#REF!</v>
      </c>
      <c r="L7" s="24" t="e">
        <f>'Value Share'!#REF!/10000000</f>
        <v>#REF!</v>
      </c>
      <c r="M7" s="24" t="e">
        <f>'Value Share'!#REF!/10000000</f>
        <v>#REF!</v>
      </c>
      <c r="N7" s="24" t="e">
        <f>'Value Share'!#REF!/10000000</f>
        <v>#REF!</v>
      </c>
      <c r="O7" s="20" t="e">
        <f t="shared" si="0"/>
        <v>#REF!</v>
      </c>
    </row>
    <row r="8" spans="1:15" x14ac:dyDescent="0.25">
      <c r="A8" s="23" t="s">
        <v>144</v>
      </c>
      <c r="B8" s="24">
        <f>'Value Share'!B10/10000000</f>
        <v>11.421531999999999</v>
      </c>
      <c r="C8" s="24">
        <f>'Value Share'!F10/10000000</f>
        <v>11.69354581</v>
      </c>
      <c r="D8" s="24">
        <f>'Value Share'!C10/10000000</f>
        <v>1.7693365601796032</v>
      </c>
      <c r="E8" s="24">
        <f>'Value Share'!E10/10000000</f>
        <v>5.2508269267670222</v>
      </c>
      <c r="F8" s="24">
        <f>'Value Share'!G10/10000000</f>
        <v>7.0537207999999998</v>
      </c>
      <c r="G8" s="24">
        <f>'Value Share'!H10/10000000</f>
        <v>14.3574705</v>
      </c>
      <c r="H8" s="24">
        <f>'Value Share'!I10/10000000</f>
        <v>3.8091216999999999</v>
      </c>
      <c r="I8" s="24">
        <f>'Value Share'!J10/10000000</f>
        <v>12.665871470000001</v>
      </c>
      <c r="J8" s="24">
        <f>'Value Share'!K10/10000000</f>
        <v>11.86847</v>
      </c>
      <c r="K8" s="24">
        <f>'Value Share'!M10/10000000</f>
        <v>4.7915353038069455</v>
      </c>
      <c r="L8" s="24">
        <f>'Value Share'!N10/10000000</f>
        <v>1.2938177500000001</v>
      </c>
      <c r="M8" s="24">
        <f>'Value Share'!O10/10000000</f>
        <v>2.3575782100000002</v>
      </c>
      <c r="N8" s="24">
        <f>'Value Share'!P10/10000000</f>
        <v>98.750057528214271</v>
      </c>
      <c r="O8" s="20" t="e">
        <f>AVERAGE(O2:O7)</f>
        <v>#DIV/0!</v>
      </c>
    </row>
    <row r="12" spans="1:15" x14ac:dyDescent="0.25">
      <c r="A12" s="17" t="s">
        <v>1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  <c r="N12" s="17" t="s">
        <v>142</v>
      </c>
      <c r="O12" s="17" t="s">
        <v>145</v>
      </c>
    </row>
    <row r="13" spans="1:15" x14ac:dyDescent="0.25">
      <c r="A13" s="21" t="s">
        <v>38</v>
      </c>
      <c r="B13" s="22">
        <f>'Quantity Share'!B5/1000</f>
        <v>0</v>
      </c>
      <c r="C13" s="22">
        <f>'Quantity Share'!F5/1000</f>
        <v>0</v>
      </c>
      <c r="D13" s="22">
        <f>'Quantity Share'!C5/1000</f>
        <v>0</v>
      </c>
      <c r="E13" s="22">
        <f>'Quantity Share'!E5/1000</f>
        <v>0</v>
      </c>
      <c r="F13" s="22">
        <f>'Quantity Share'!G5/1000</f>
        <v>0</v>
      </c>
      <c r="G13" s="22">
        <f>'Quantity Share'!H5/1000</f>
        <v>0</v>
      </c>
      <c r="H13" s="22">
        <f>'Quantity Share'!I5/1000</f>
        <v>0</v>
      </c>
      <c r="I13" s="22">
        <f>'Quantity Share'!J5/1000</f>
        <v>0</v>
      </c>
      <c r="J13" s="22">
        <f>'Quantity Share'!K5/1000</f>
        <v>0</v>
      </c>
      <c r="K13" s="22">
        <f>'Quantity Share'!M5/1000</f>
        <v>0</v>
      </c>
      <c r="L13" s="22">
        <f>'Quantity Share'!N5/1000</f>
        <v>0</v>
      </c>
      <c r="M13" s="22">
        <f>'Quantity Share'!O5/1000</f>
        <v>0</v>
      </c>
      <c r="N13" s="22">
        <f>'Quantity Share'!P5/1000</f>
        <v>0</v>
      </c>
      <c r="O13" s="20" t="e">
        <f t="shared" ref="O13:O18" si="1">B13/N13</f>
        <v>#DIV/0!</v>
      </c>
    </row>
    <row r="14" spans="1:15" x14ac:dyDescent="0.25">
      <c r="A14" s="21" t="s">
        <v>68</v>
      </c>
      <c r="B14" s="22">
        <f>'Quantity Share'!B6/1000</f>
        <v>0</v>
      </c>
      <c r="C14" s="22">
        <f>'Quantity Share'!F6/1000</f>
        <v>0</v>
      </c>
      <c r="D14" s="22">
        <f>'Quantity Share'!C6/1000</f>
        <v>0</v>
      </c>
      <c r="E14" s="22">
        <f>'Quantity Share'!E6/1000</f>
        <v>0</v>
      </c>
      <c r="F14" s="22">
        <f>'Quantity Share'!G6/1000</f>
        <v>0</v>
      </c>
      <c r="G14" s="22">
        <f>'Quantity Share'!H6/1000</f>
        <v>0</v>
      </c>
      <c r="H14" s="22">
        <f>'Quantity Share'!I6/1000</f>
        <v>0</v>
      </c>
      <c r="I14" s="22">
        <f>'Quantity Share'!J6/1000</f>
        <v>0</v>
      </c>
      <c r="J14" s="22">
        <f>'Quantity Share'!K6/1000</f>
        <v>0</v>
      </c>
      <c r="K14" s="22">
        <f>'Quantity Share'!M6/1000</f>
        <v>0</v>
      </c>
      <c r="L14" s="22">
        <f>'Quantity Share'!N6/1000</f>
        <v>0</v>
      </c>
      <c r="M14" s="22">
        <f>'Quantity Share'!O6/1000</f>
        <v>0</v>
      </c>
      <c r="N14" s="22">
        <f>'Quantity Share'!P6/1000</f>
        <v>0</v>
      </c>
      <c r="O14" s="20" t="e">
        <f t="shared" si="1"/>
        <v>#DIV/0!</v>
      </c>
    </row>
    <row r="15" spans="1:15" x14ac:dyDescent="0.25">
      <c r="A15" s="21" t="s">
        <v>69</v>
      </c>
      <c r="B15" s="22">
        <f>'Quantity Share'!B7/1000</f>
        <v>0</v>
      </c>
      <c r="C15" s="22">
        <f>'Quantity Share'!F7/1000</f>
        <v>0</v>
      </c>
      <c r="D15" s="22">
        <f>'Quantity Share'!C7/1000</f>
        <v>0</v>
      </c>
      <c r="E15" s="22">
        <f>'Quantity Share'!E7/1000</f>
        <v>0</v>
      </c>
      <c r="F15" s="22">
        <f>'Quantity Share'!G7/1000</f>
        <v>0</v>
      </c>
      <c r="G15" s="22">
        <f>'Quantity Share'!H7/1000</f>
        <v>0</v>
      </c>
      <c r="H15" s="22">
        <f>'Quantity Share'!I7/1000</f>
        <v>0</v>
      </c>
      <c r="I15" s="22">
        <f>'Quantity Share'!J7/1000</f>
        <v>0</v>
      </c>
      <c r="J15" s="22">
        <f>'Quantity Share'!K7/1000</f>
        <v>0</v>
      </c>
      <c r="K15" s="22">
        <f>'Quantity Share'!M7/1000</f>
        <v>0</v>
      </c>
      <c r="L15" s="22">
        <f>'Quantity Share'!N7/1000</f>
        <v>0</v>
      </c>
      <c r="M15" s="22">
        <f>'Quantity Share'!O7/1000</f>
        <v>0</v>
      </c>
      <c r="N15" s="22">
        <f>'Quantity Share'!P7/1000</f>
        <v>0</v>
      </c>
      <c r="O15" s="20" t="e">
        <f t="shared" si="1"/>
        <v>#DIV/0!</v>
      </c>
    </row>
    <row r="16" spans="1:15" x14ac:dyDescent="0.25">
      <c r="A16" s="25" t="s">
        <v>71</v>
      </c>
      <c r="B16" s="22">
        <f>'Quantity Share'!B8/1000</f>
        <v>0</v>
      </c>
      <c r="C16" s="22">
        <f>'Quantity Share'!F8/1000</f>
        <v>0</v>
      </c>
      <c r="D16" s="22">
        <f>'Quantity Share'!C8/1000</f>
        <v>0</v>
      </c>
      <c r="E16" s="22">
        <f>'Quantity Share'!E8/1000</f>
        <v>0</v>
      </c>
      <c r="F16" s="22">
        <f>'Quantity Share'!G8/1000</f>
        <v>0</v>
      </c>
      <c r="G16" s="22">
        <f>'Quantity Share'!H8/1000</f>
        <v>0</v>
      </c>
      <c r="H16" s="22">
        <f>'Quantity Share'!I8/1000</f>
        <v>0</v>
      </c>
      <c r="I16" s="22">
        <f>'Quantity Share'!J8/1000</f>
        <v>0</v>
      </c>
      <c r="J16" s="22">
        <f>'Quantity Share'!K8/1000</f>
        <v>0</v>
      </c>
      <c r="K16" s="22">
        <f>'Quantity Share'!M8/1000</f>
        <v>0</v>
      </c>
      <c r="L16" s="22">
        <f>'Quantity Share'!N8/1000</f>
        <v>0</v>
      </c>
      <c r="M16" s="22">
        <f>'Quantity Share'!O8/1000</f>
        <v>0</v>
      </c>
      <c r="N16" s="22">
        <f>'Quantity Share'!P8/1000</f>
        <v>0</v>
      </c>
      <c r="O16" s="20" t="e">
        <f t="shared" si="1"/>
        <v>#DIV/0!</v>
      </c>
    </row>
    <row r="17" spans="1:15" x14ac:dyDescent="0.25">
      <c r="A17" s="21" t="s">
        <v>118</v>
      </c>
      <c r="B17" s="22">
        <f>'Quantity Share'!B9/1000</f>
        <v>61.938000000000002</v>
      </c>
      <c r="C17" s="22">
        <f>'Quantity Share'!F9/1000</f>
        <v>10.199</v>
      </c>
      <c r="D17" s="22">
        <f>'Quantity Share'!C9/1000</f>
        <v>12.914</v>
      </c>
      <c r="E17" s="22">
        <f>'Quantity Share'!E9/1000</f>
        <v>5.101</v>
      </c>
      <c r="F17" s="22">
        <f>'Quantity Share'!G9/1000</f>
        <v>5.5110000000000001</v>
      </c>
      <c r="G17" s="22">
        <f>'Quantity Share'!H9/1000</f>
        <v>11.72226</v>
      </c>
      <c r="H17" s="22">
        <f>'Quantity Share'!I9/1000</f>
        <v>14.89</v>
      </c>
      <c r="I17" s="22">
        <f>'Quantity Share'!J9/1000</f>
        <v>10.547000000000001</v>
      </c>
      <c r="J17" s="22">
        <f>'Quantity Share'!K9/1000</f>
        <v>9.3674999999999997</v>
      </c>
      <c r="K17" s="22">
        <f>'Quantity Share'!M9/1000</f>
        <v>4.5087000000000002</v>
      </c>
      <c r="L17" s="22">
        <f>'Quantity Share'!N9/1000</f>
        <v>12.727</v>
      </c>
      <c r="M17" s="22">
        <f>'Quantity Share'!O9/1000</f>
        <v>19.804459999999999</v>
      </c>
      <c r="N17" s="22">
        <f>'Quantity Share'!P9/1000</f>
        <v>243.14792</v>
      </c>
      <c r="O17" s="20">
        <f t="shared" si="1"/>
        <v>0.254733826223971</v>
      </c>
    </row>
    <row r="18" spans="1:15" x14ac:dyDescent="0.25">
      <c r="A18" s="21" t="s">
        <v>139</v>
      </c>
      <c r="B18" s="22" t="e">
        <f>'Quantity Share'!#REF!/1000</f>
        <v>#REF!</v>
      </c>
      <c r="C18" s="22" t="e">
        <f>'Quantity Share'!#REF!/1000</f>
        <v>#REF!</v>
      </c>
      <c r="D18" s="22" t="e">
        <f>'Quantity Share'!#REF!/1000</f>
        <v>#REF!</v>
      </c>
      <c r="E18" s="22" t="e">
        <f>'Quantity Share'!#REF!/1000</f>
        <v>#REF!</v>
      </c>
      <c r="F18" s="22" t="e">
        <f>'Quantity Share'!#REF!/1000</f>
        <v>#REF!</v>
      </c>
      <c r="G18" s="22" t="e">
        <f>'Quantity Share'!#REF!/1000</f>
        <v>#REF!</v>
      </c>
      <c r="H18" s="22" t="e">
        <f>'Quantity Share'!#REF!/1000</f>
        <v>#REF!</v>
      </c>
      <c r="I18" s="22" t="e">
        <f>'Quantity Share'!#REF!/1000</f>
        <v>#REF!</v>
      </c>
      <c r="J18" s="22" t="e">
        <f>'Quantity Share'!#REF!/1000</f>
        <v>#REF!</v>
      </c>
      <c r="K18" s="22" t="e">
        <f>'Quantity Share'!#REF!/1000</f>
        <v>#REF!</v>
      </c>
      <c r="L18" s="22" t="e">
        <f>'Quantity Share'!#REF!/1000</f>
        <v>#REF!</v>
      </c>
      <c r="M18" s="22" t="e">
        <f>'Quantity Share'!#REF!/1000</f>
        <v>#REF!</v>
      </c>
      <c r="N18" s="22" t="e">
        <f>'Quantity Share'!#REF!/1000</f>
        <v>#REF!</v>
      </c>
      <c r="O18" s="20" t="e">
        <f t="shared" si="1"/>
        <v>#REF!</v>
      </c>
    </row>
    <row r="19" spans="1:15" x14ac:dyDescent="0.25">
      <c r="A19" s="23" t="s">
        <v>144</v>
      </c>
      <c r="B19" s="22">
        <f>'Quantity Share'!B10/1000</f>
        <v>61.938000000000002</v>
      </c>
      <c r="C19" s="22">
        <f>'Quantity Share'!F10/1000</f>
        <v>10.199</v>
      </c>
      <c r="D19" s="22">
        <f>'Quantity Share'!C10/1000</f>
        <v>12.914</v>
      </c>
      <c r="E19" s="22">
        <f>'Quantity Share'!E10/1000</f>
        <v>5.101</v>
      </c>
      <c r="F19" s="22">
        <f>'Quantity Share'!G10/1000</f>
        <v>5.5110000000000001</v>
      </c>
      <c r="G19" s="22">
        <f>'Quantity Share'!H10/1000</f>
        <v>11.72226</v>
      </c>
      <c r="H19" s="22">
        <f>'Quantity Share'!I10/1000</f>
        <v>14.89</v>
      </c>
      <c r="I19" s="22">
        <f>'Quantity Share'!J10/1000</f>
        <v>10.547000000000001</v>
      </c>
      <c r="J19" s="22">
        <f>'Quantity Share'!K10/1000</f>
        <v>9.3674999999999997</v>
      </c>
      <c r="K19" s="22">
        <f>'Quantity Share'!M10/1000</f>
        <v>4.5087000000000002</v>
      </c>
      <c r="L19" s="22">
        <f>'Quantity Share'!N10/1000</f>
        <v>12.727</v>
      </c>
      <c r="M19" s="22">
        <f>'Quantity Share'!O10/1000</f>
        <v>19.804459999999999</v>
      </c>
      <c r="N19" s="22">
        <f>'Quantity Share'!P10/1000</f>
        <v>243.14792</v>
      </c>
      <c r="O19" s="20" t="e">
        <f>AVERAGE(O13:O18)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Quantity Sales</vt:lpstr>
      <vt:lpstr>Value Share</vt:lpstr>
      <vt:lpstr>Quantity Share</vt:lpstr>
      <vt:lpstr>ASP</vt:lpstr>
      <vt:lpstr>For 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2022-05-10T12:03:06Z</dcterms:modified>
</cp:coreProperties>
</file>