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SEPTEMBER\01.08.2022\"/>
    </mc:Choice>
  </mc:AlternateContent>
  <bookViews>
    <workbookView xWindow="-120" yWindow="-120" windowWidth="20730" windowHeight="11310" tabRatio="599" activeTab="3"/>
  </bookViews>
  <sheets>
    <sheet name="Sep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<sst xmlns="http://schemas.openxmlformats.org/spreadsheetml/2006/main" count="122" uniqueCount="101">
  <si>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</si>
  <si>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</si>
  <si>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</si>
  <si>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</si>
  <si>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</si>
  <si>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</si>
  <si>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</si>
  <si>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</si>
  <si>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</si>
  <si>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</si>
  <si>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</si>
  <si>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</si>
  <si>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</si>
  <si>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</si>
  <si>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</si>
  <si>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</si>
  <si>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</si>
  <si>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</si>
  <si>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</si>
  <si>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</si>
  <si>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</si>
  <si>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</si>
  <si>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</si>
  <si>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</si>
  <si>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</si>
  <si>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</si>
  <si>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</si>
  <si>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</si>
  <si>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</si>
  <si>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</si>
  <si>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</si>
  <si>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</si>
  <si>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</si>
  <si>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</si>
  <si>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</si>
  <si>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</si>
  <si>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</si>
  <si>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</si>
  <si>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</si>
  <si>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</si>
  <si>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</si>
  <si>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</si>
  <si>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</si>
  <si>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</si>
  <si>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</si>
  <si>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</si>
  <si>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</si>
  <si>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</si>
  <si>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</si>
  <si>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</si>
  <si>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</si>
  <si>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</si>
  <si>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</si>
  <si>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</si>
  <si>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</si>
  <si>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</si>
  <si>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</si>
  <si>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</si>
  <si>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</si>
  <si>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</si>
  <si>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</si>
  <si>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</si>
  <si>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</si>
  <si>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</si>
  <si>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</si>
  <si>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</si>
  <si>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</si>
  <si>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</si>
  <si>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</si>
  <si>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</si>
  <si>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</si>
  <si>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</si>
  <si>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</si>
  <si>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</si>
  <si>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</si>
  <si>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Rofiqul</t>
  </si>
  <si>
    <t>Noyon Lalpur</t>
  </si>
  <si>
    <t>08.08.2022</t>
  </si>
  <si>
    <t>GT, 9pro &amp; 9pro+</t>
  </si>
  <si>
    <t>GT Master(08.08.2022) 8*1490</t>
  </si>
  <si>
    <t>O=Shakil(C35)</t>
  </si>
  <si>
    <t>GT+9pro&amp;9pro+</t>
  </si>
  <si>
    <t>DSR</t>
  </si>
  <si>
    <t>15.08.2022</t>
  </si>
  <si>
    <t>Market Branding Cost</t>
  </si>
  <si>
    <t>G-Store</t>
  </si>
  <si>
    <t>R=G-Store</t>
  </si>
  <si>
    <t>20.08.2022</t>
  </si>
  <si>
    <t>Roktim Electronics</t>
  </si>
  <si>
    <t>Sa=Roktim Electronics</t>
  </si>
  <si>
    <t>Symphony (-)</t>
  </si>
  <si>
    <t>9i= 10*930(21.08.2022)</t>
  </si>
  <si>
    <t>22.08.2022</t>
  </si>
  <si>
    <t>28.08.2022</t>
  </si>
  <si>
    <t>Samsung (-)</t>
  </si>
  <si>
    <t>30.08.2022</t>
  </si>
  <si>
    <t>31.08.2022</t>
  </si>
  <si>
    <t>01.09.2022</t>
  </si>
  <si>
    <t>Date:01.09.2022</t>
  </si>
  <si>
    <t>Bank Statement Sep-2022</t>
  </si>
  <si>
    <t>Month : Sep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</si>
</sst>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G22" sqref="G22:H2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99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249807</v>
      </c>
      <c r="D6" s="19">
        <v>0</v>
      </c>
      <c r="E6" s="21">
        <f t="shared" ref="E6:E51" si="0">E5+C6-D6</f>
        <v>249807</v>
      </c>
      <c r="F6" s="12"/>
      <c r="G6" s="13"/>
    </row>
    <row r="7" spans="1:11">
      <c r="A7" s="15"/>
      <c r="B7" s="20"/>
      <c r="C7" s="19"/>
      <c r="D7" s="19"/>
      <c r="E7" s="21">
        <f t="shared" si="0"/>
        <v>249807</v>
      </c>
      <c r="F7" s="12"/>
      <c r="G7" s="1"/>
      <c r="H7" s="1"/>
      <c r="I7" s="1"/>
      <c r="J7" s="15"/>
      <c r="K7" s="15"/>
    </row>
    <row r="8" spans="1:11">
      <c r="A8" s="15"/>
      <c r="B8" s="20" t="s">
        <v>97</v>
      </c>
      <c r="C8" s="19">
        <v>400000</v>
      </c>
      <c r="D8" s="19">
        <v>400000</v>
      </c>
      <c r="E8" s="21">
        <f t="shared" si="0"/>
        <v>249807</v>
      </c>
      <c r="F8" s="1"/>
      <c r="G8" s="1"/>
      <c r="H8" s="1"/>
      <c r="I8" s="15"/>
      <c r="J8" s="15"/>
    </row>
    <row r="9" spans="1:11">
      <c r="A9" s="15"/>
      <c r="B9" s="20"/>
      <c r="C9" s="19"/>
      <c r="D9" s="19"/>
      <c r="E9" s="21">
        <f t="shared" si="0"/>
        <v>249807</v>
      </c>
      <c r="F9" s="221"/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249807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249807</v>
      </c>
      <c r="F11" s="1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249807</v>
      </c>
      <c r="F12" s="23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249807</v>
      </c>
      <c r="F13" s="1"/>
      <c r="G13" s="15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249807</v>
      </c>
      <c r="F14" s="1"/>
      <c r="G14" s="1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249807</v>
      </c>
      <c r="F15" s="1"/>
      <c r="G15" s="8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249807</v>
      </c>
      <c r="F16" s="14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 t="shared" si="0"/>
        <v>249807</v>
      </c>
      <c r="F17" s="1"/>
      <c r="G17" s="1"/>
      <c r="H17" s="1"/>
      <c r="I17" s="15"/>
      <c r="J17" s="15"/>
    </row>
    <row r="18" spans="1:10">
      <c r="A18" s="15"/>
      <c r="B18" s="20"/>
      <c r="C18" s="19"/>
      <c r="D18" s="19"/>
      <c r="E18" s="21">
        <f>E17+C18-D18</f>
        <v>249807</v>
      </c>
      <c r="F18" s="8"/>
      <c r="G18" s="1"/>
      <c r="H18" s="1"/>
      <c r="I18" s="15"/>
      <c r="J18" s="15"/>
    </row>
    <row r="19" spans="1:10" ht="12.75" customHeight="1">
      <c r="A19" s="15"/>
      <c r="B19" s="20"/>
      <c r="C19" s="19"/>
      <c r="D19" s="19"/>
      <c r="E19" s="21">
        <f t="shared" si="0"/>
        <v>249807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249807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249807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249807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249807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249807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249807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249807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249807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249807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249807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249807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249807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249807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249807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249807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249807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249807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249807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249807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249807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249807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249807</v>
      </c>
      <c r="F49" s="1"/>
      <c r="G49" s="15"/>
    </row>
    <row r="50" spans="2:7">
      <c r="B50" s="20"/>
      <c r="C50" s="19"/>
      <c r="D50" s="19"/>
      <c r="E50" s="21">
        <f t="shared" si="0"/>
        <v>249807</v>
      </c>
      <c r="F50" s="1"/>
      <c r="G50" s="15"/>
    </row>
    <row r="51" spans="2:7">
      <c r="B51" s="20"/>
      <c r="C51" s="19"/>
      <c r="D51" s="19"/>
      <c r="E51" s="21">
        <f t="shared" si="0"/>
        <v>249807</v>
      </c>
      <c r="F51" s="1"/>
      <c r="G51" s="15"/>
    </row>
    <row r="52" spans="2:7">
      <c r="B52" s="25"/>
      <c r="C52" s="21">
        <f>SUM(C6:C51)</f>
        <v>649807</v>
      </c>
      <c r="D52" s="21">
        <f>SUM(D6:D51)</f>
        <v>400000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8" t="s">
        <v>12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</row>
    <row r="2" spans="1:24" s="58" customFormat="1" ht="18">
      <c r="A2" s="239" t="s">
        <v>33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</row>
    <row r="3" spans="1:24" s="59" customFormat="1" ht="16.5" thickBot="1">
      <c r="A3" s="240" t="s">
        <v>100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2"/>
      <c r="S3" s="41"/>
      <c r="T3" s="5"/>
      <c r="U3" s="5"/>
      <c r="V3" s="5"/>
      <c r="W3" s="5"/>
      <c r="X3" s="11"/>
    </row>
    <row r="4" spans="1:24" s="61" customFormat="1">
      <c r="A4" s="243" t="s">
        <v>21</v>
      </c>
      <c r="B4" s="245" t="s">
        <v>22</v>
      </c>
      <c r="C4" s="232" t="s">
        <v>23</v>
      </c>
      <c r="D4" s="232" t="s">
        <v>24</v>
      </c>
      <c r="E4" s="232" t="s">
        <v>25</v>
      </c>
      <c r="F4" s="232" t="s">
        <v>50</v>
      </c>
      <c r="G4" s="232" t="s">
        <v>26</v>
      </c>
      <c r="H4" s="232" t="s">
        <v>65</v>
      </c>
      <c r="I4" s="232" t="s">
        <v>27</v>
      </c>
      <c r="J4" s="232" t="s">
        <v>28</v>
      </c>
      <c r="K4" s="232" t="s">
        <v>84</v>
      </c>
      <c r="L4" s="232" t="s">
        <v>53</v>
      </c>
      <c r="M4" s="232" t="s">
        <v>52</v>
      </c>
      <c r="N4" s="236" t="s">
        <v>66</v>
      </c>
      <c r="O4" s="234" t="s">
        <v>13</v>
      </c>
      <c r="P4" s="247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4"/>
      <c r="B5" s="246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7"/>
      <c r="O5" s="235"/>
      <c r="P5" s="248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97</v>
      </c>
      <c r="B6" s="70">
        <v>700</v>
      </c>
      <c r="C6" s="70"/>
      <c r="D6" s="71"/>
      <c r="E6" s="71"/>
      <c r="F6" s="71"/>
      <c r="G6" s="71">
        <v>70</v>
      </c>
      <c r="H6" s="71"/>
      <c r="I6" s="72"/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930</v>
      </c>
      <c r="R6" s="75"/>
      <c r="S6" s="76"/>
      <c r="T6" s="26"/>
      <c r="U6" s="3"/>
      <c r="V6" s="26"/>
      <c r="W6" s="3"/>
    </row>
    <row r="7" spans="1:24" s="9" customFormat="1">
      <c r="A7" s="69"/>
      <c r="B7" s="70"/>
      <c r="C7" s="70"/>
      <c r="D7" s="71"/>
      <c r="E7" s="71"/>
      <c r="F7" s="71"/>
      <c r="G7" s="71"/>
      <c r="H7" s="71"/>
      <c r="I7" s="72"/>
      <c r="J7" s="71"/>
      <c r="K7" s="71"/>
      <c r="L7" s="71"/>
      <c r="M7" s="107"/>
      <c r="N7" s="71"/>
      <c r="O7" s="71"/>
      <c r="P7" s="73"/>
      <c r="Q7" s="74">
        <f t="shared" si="0"/>
        <v>0</v>
      </c>
      <c r="R7" s="75"/>
      <c r="S7" s="26"/>
      <c r="T7" s="26"/>
      <c r="U7" s="26"/>
      <c r="V7" s="26"/>
      <c r="W7" s="26"/>
    </row>
    <row r="8" spans="1:24" s="9" customFormat="1">
      <c r="A8" s="69"/>
      <c r="B8" s="77"/>
      <c r="C8" s="70"/>
      <c r="D8" s="78"/>
      <c r="E8" s="78"/>
      <c r="F8" s="78"/>
      <c r="G8" s="78"/>
      <c r="H8" s="78"/>
      <c r="I8" s="79"/>
      <c r="J8" s="78"/>
      <c r="K8" s="78"/>
      <c r="L8" s="78"/>
      <c r="M8" s="108"/>
      <c r="N8" s="78"/>
      <c r="O8" s="78"/>
      <c r="P8" s="80"/>
      <c r="Q8" s="74">
        <f t="shared" si="0"/>
        <v>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/>
      <c r="B9" s="77"/>
      <c r="C9" s="70"/>
      <c r="D9" s="78"/>
      <c r="E9" s="78"/>
      <c r="F9" s="78"/>
      <c r="G9" s="78"/>
      <c r="H9" s="78"/>
      <c r="I9" s="79"/>
      <c r="J9" s="78"/>
      <c r="K9" s="78"/>
      <c r="L9" s="78"/>
      <c r="M9" s="108"/>
      <c r="N9" s="78"/>
      <c r="O9" s="78"/>
      <c r="P9" s="80"/>
      <c r="Q9" s="74">
        <f t="shared" si="0"/>
        <v>0</v>
      </c>
      <c r="R9" s="75"/>
      <c r="S9" s="6"/>
      <c r="T9" s="6"/>
      <c r="U9" s="26"/>
      <c r="V9" s="26"/>
      <c r="W9" s="26"/>
    </row>
    <row r="10" spans="1:24" s="9" customFormat="1">
      <c r="A10" s="69"/>
      <c r="B10" s="77"/>
      <c r="C10" s="70"/>
      <c r="D10" s="78"/>
      <c r="E10" s="78"/>
      <c r="F10" s="78"/>
      <c r="G10" s="78"/>
      <c r="H10" s="78"/>
      <c r="I10" s="78"/>
      <c r="J10" s="78"/>
      <c r="K10" s="78"/>
      <c r="L10" s="78"/>
      <c r="M10" s="108"/>
      <c r="N10" s="78"/>
      <c r="O10" s="78"/>
      <c r="P10" s="80"/>
      <c r="Q10" s="74">
        <f t="shared" si="0"/>
        <v>0</v>
      </c>
      <c r="R10" s="75"/>
      <c r="S10" s="26"/>
      <c r="T10" s="26"/>
      <c r="U10" s="3"/>
      <c r="V10" s="26"/>
      <c r="W10" s="3"/>
    </row>
    <row r="11" spans="1:24" s="9" customFormat="1">
      <c r="A11" s="69"/>
      <c r="B11" s="77"/>
      <c r="C11" s="70"/>
      <c r="D11" s="78"/>
      <c r="E11" s="78"/>
      <c r="F11" s="78"/>
      <c r="G11" s="78"/>
      <c r="H11" s="78"/>
      <c r="I11" s="78"/>
      <c r="J11" s="78"/>
      <c r="K11" s="78"/>
      <c r="L11" s="78"/>
      <c r="M11" s="108"/>
      <c r="N11" s="78"/>
      <c r="O11" s="78"/>
      <c r="P11" s="80"/>
      <c r="Q11" s="74">
        <f t="shared" si="0"/>
        <v>0</v>
      </c>
      <c r="R11" s="75"/>
      <c r="S11" s="26"/>
      <c r="T11" s="26"/>
      <c r="U11" s="26"/>
      <c r="V11" s="26"/>
      <c r="W11" s="26"/>
    </row>
    <row r="12" spans="1:24" s="9" customFormat="1">
      <c r="A12" s="69"/>
      <c r="B12" s="77"/>
      <c r="C12" s="70"/>
      <c r="D12" s="78"/>
      <c r="E12" s="78"/>
      <c r="F12" s="78"/>
      <c r="G12" s="78"/>
      <c r="H12" s="78"/>
      <c r="I12" s="78"/>
      <c r="J12" s="78"/>
      <c r="K12" s="78"/>
      <c r="L12" s="78"/>
      <c r="M12" s="108"/>
      <c r="N12" s="78"/>
      <c r="O12" s="78"/>
      <c r="P12" s="80"/>
      <c r="Q12" s="74">
        <f t="shared" si="0"/>
        <v>0</v>
      </c>
      <c r="R12" s="75"/>
      <c r="S12" s="26"/>
      <c r="T12" s="26"/>
      <c r="U12" s="3"/>
      <c r="V12" s="26"/>
      <c r="W12" s="3"/>
    </row>
    <row r="13" spans="1:24" s="9" customFormat="1">
      <c r="A13" s="69"/>
      <c r="B13" s="77"/>
      <c r="C13" s="70"/>
      <c r="D13" s="78"/>
      <c r="E13" s="78"/>
      <c r="F13" s="78"/>
      <c r="G13" s="78"/>
      <c r="H13" s="78"/>
      <c r="I13" s="78"/>
      <c r="J13" s="78"/>
      <c r="K13" s="81"/>
      <c r="L13" s="78"/>
      <c r="M13" s="108"/>
      <c r="N13" s="78"/>
      <c r="O13" s="78"/>
      <c r="P13" s="80"/>
      <c r="Q13" s="74">
        <f t="shared" si="0"/>
        <v>0</v>
      </c>
      <c r="R13" s="75"/>
      <c r="S13" s="76"/>
      <c r="T13" s="26"/>
      <c r="U13" s="26"/>
      <c r="V13" s="26"/>
      <c r="W13" s="26"/>
    </row>
    <row r="14" spans="1:24" s="9" customFormat="1">
      <c r="A14" s="69"/>
      <c r="B14" s="77"/>
      <c r="C14" s="70"/>
      <c r="D14" s="78"/>
      <c r="E14" s="78"/>
      <c r="F14" s="78"/>
      <c r="G14" s="78"/>
      <c r="H14" s="78"/>
      <c r="I14" s="78"/>
      <c r="J14" s="78"/>
      <c r="K14" s="82"/>
      <c r="L14" s="78"/>
      <c r="M14" s="108"/>
      <c r="N14" s="78"/>
      <c r="O14" s="78"/>
      <c r="P14" s="80"/>
      <c r="Q14" s="74">
        <f t="shared" si="0"/>
        <v>0</v>
      </c>
      <c r="R14" s="75"/>
      <c r="S14" s="83"/>
      <c r="T14" s="26"/>
      <c r="U14" s="3"/>
      <c r="V14" s="26"/>
      <c r="W14" s="3"/>
    </row>
    <row r="15" spans="1:24" s="9" customFormat="1">
      <c r="A15" s="69"/>
      <c r="B15" s="77"/>
      <c r="C15" s="70"/>
      <c r="D15" s="78"/>
      <c r="E15" s="78"/>
      <c r="F15" s="78"/>
      <c r="G15" s="78"/>
      <c r="H15" s="78"/>
      <c r="I15" s="78"/>
      <c r="J15" s="78"/>
      <c r="K15" s="71"/>
      <c r="L15" s="78"/>
      <c r="M15" s="108"/>
      <c r="N15" s="78"/>
      <c r="O15" s="78"/>
      <c r="P15" s="80"/>
      <c r="Q15" s="74">
        <f t="shared" si="0"/>
        <v>0</v>
      </c>
      <c r="R15" s="75"/>
      <c r="S15" s="4"/>
      <c r="T15" s="26"/>
      <c r="U15" s="26"/>
      <c r="V15" s="26"/>
      <c r="W15" s="26"/>
    </row>
    <row r="16" spans="1:24" s="9" customFormat="1">
      <c r="A16" s="69"/>
      <c r="B16" s="77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108"/>
      <c r="N16" s="78"/>
      <c r="O16" s="78"/>
      <c r="P16" s="80"/>
      <c r="Q16" s="74">
        <f t="shared" si="0"/>
        <v>0</v>
      </c>
      <c r="R16" s="75"/>
      <c r="S16" s="4"/>
      <c r="T16" s="26"/>
      <c r="U16" s="3"/>
      <c r="V16" s="26"/>
      <c r="W16" s="3"/>
    </row>
    <row r="17" spans="1:23" s="9" customFormat="1">
      <c r="A17" s="69"/>
      <c r="B17" s="77"/>
      <c r="C17" s="70"/>
      <c r="D17" s="78"/>
      <c r="E17" s="78"/>
      <c r="F17" s="78"/>
      <c r="G17" s="78"/>
      <c r="H17" s="78"/>
      <c r="I17" s="78"/>
      <c r="J17" s="78"/>
      <c r="K17" s="78"/>
      <c r="L17" s="78"/>
      <c r="M17" s="108"/>
      <c r="N17" s="80"/>
      <c r="O17" s="78"/>
      <c r="P17" s="80"/>
      <c r="Q17" s="74">
        <f t="shared" si="0"/>
        <v>0</v>
      </c>
      <c r="R17" s="75"/>
      <c r="S17" s="4"/>
      <c r="T17" s="26"/>
      <c r="U17" s="26"/>
      <c r="V17" s="26"/>
      <c r="W17" s="26"/>
    </row>
    <row r="18" spans="1:23" s="9" customFormat="1">
      <c r="A18" s="69"/>
      <c r="B18" s="77"/>
      <c r="C18" s="70"/>
      <c r="D18" s="78"/>
      <c r="E18" s="78"/>
      <c r="F18" s="78"/>
      <c r="G18" s="78"/>
      <c r="H18" s="78"/>
      <c r="I18" s="78"/>
      <c r="J18" s="78"/>
      <c r="K18" s="78"/>
      <c r="L18" s="78"/>
      <c r="M18" s="108"/>
      <c r="N18" s="80"/>
      <c r="O18" s="78"/>
      <c r="P18" s="80"/>
      <c r="Q18" s="74">
        <f t="shared" si="0"/>
        <v>0</v>
      </c>
      <c r="R18" s="75"/>
      <c r="S18" s="4"/>
      <c r="T18" s="26"/>
      <c r="U18" s="3"/>
      <c r="V18" s="26"/>
      <c r="W18" s="3"/>
    </row>
    <row r="19" spans="1:23" s="9" customFormat="1">
      <c r="A19" s="69"/>
      <c r="B19" s="77"/>
      <c r="C19" s="70"/>
      <c r="D19" s="78"/>
      <c r="E19" s="78"/>
      <c r="F19" s="78"/>
      <c r="G19" s="78"/>
      <c r="H19" s="78"/>
      <c r="I19" s="78"/>
      <c r="J19" s="78"/>
      <c r="K19" s="78"/>
      <c r="L19" s="78"/>
      <c r="M19" s="109"/>
      <c r="N19" s="80"/>
      <c r="O19" s="78"/>
      <c r="P19" s="80"/>
      <c r="Q19" s="74">
        <f t="shared" si="0"/>
        <v>0</v>
      </c>
      <c r="R19" s="75"/>
      <c r="S19" s="4"/>
      <c r="T19" s="26"/>
      <c r="U19" s="26"/>
      <c r="V19" s="26"/>
      <c r="W19" s="26"/>
    </row>
    <row r="20" spans="1:23" s="9" customFormat="1">
      <c r="A20" s="69"/>
      <c r="B20" s="77"/>
      <c r="C20" s="70"/>
      <c r="D20" s="78"/>
      <c r="E20" s="78"/>
      <c r="F20" s="108"/>
      <c r="G20" s="78"/>
      <c r="H20" s="78"/>
      <c r="I20" s="78"/>
      <c r="J20" s="78"/>
      <c r="K20" s="78"/>
      <c r="L20" s="78"/>
      <c r="M20" s="108"/>
      <c r="N20" s="78"/>
      <c r="O20" s="78"/>
      <c r="P20" s="80"/>
      <c r="Q20" s="74">
        <f t="shared" si="0"/>
        <v>0</v>
      </c>
      <c r="R20" s="75"/>
      <c r="S20" s="4"/>
      <c r="T20" s="26"/>
      <c r="U20" s="3"/>
      <c r="V20" s="26"/>
      <c r="W20" s="3"/>
    </row>
    <row r="21" spans="1:23" s="9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108"/>
      <c r="N21" s="78"/>
      <c r="O21" s="78"/>
      <c r="P21" s="80"/>
      <c r="Q21" s="74">
        <f t="shared" si="0"/>
        <v>0</v>
      </c>
      <c r="R21" s="75"/>
      <c r="S21" s="4"/>
    </row>
    <row r="22" spans="1:23" s="9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108"/>
      <c r="N22" s="78"/>
      <c r="O22" s="78"/>
      <c r="P22" s="80"/>
      <c r="Q22" s="74">
        <f t="shared" si="0"/>
        <v>0</v>
      </c>
      <c r="R22" s="75"/>
      <c r="S22" s="4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108"/>
      <c r="N23" s="78"/>
      <c r="O23" s="78"/>
      <c r="P23" s="80"/>
      <c r="Q23" s="74">
        <f t="shared" si="0"/>
        <v>0</v>
      </c>
      <c r="R23" s="84"/>
      <c r="S23" s="4"/>
    </row>
    <row r="24" spans="1:23" s="9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108"/>
      <c r="N24" s="78"/>
      <c r="O24" s="78"/>
      <c r="P24" s="80"/>
      <c r="Q24" s="74">
        <f t="shared" si="0"/>
        <v>0</v>
      </c>
      <c r="R24" s="75"/>
      <c r="S24" s="4"/>
      <c r="U24" s="86"/>
      <c r="V24" s="86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108"/>
      <c r="N25" s="78"/>
      <c r="O25" s="78"/>
      <c r="P25" s="80"/>
      <c r="Q25" s="74">
        <f t="shared" si="0"/>
        <v>0</v>
      </c>
      <c r="R25" s="84"/>
      <c r="S25" s="4"/>
    </row>
    <row r="26" spans="1:23" s="9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108"/>
      <c r="N26" s="78"/>
      <c r="O26" s="78"/>
      <c r="P26" s="80"/>
      <c r="Q26" s="74">
        <f t="shared" si="0"/>
        <v>0</v>
      </c>
      <c r="R26" s="75"/>
      <c r="S26" s="4"/>
    </row>
    <row r="27" spans="1:23" s="9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108"/>
      <c r="N27" s="78"/>
      <c r="O27" s="78"/>
      <c r="P27" s="80"/>
      <c r="Q27" s="74">
        <f t="shared" si="0"/>
        <v>0</v>
      </c>
      <c r="R27" s="75"/>
      <c r="S27" s="4"/>
    </row>
    <row r="28" spans="1:23" s="9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108"/>
      <c r="N28" s="78"/>
      <c r="O28" s="78"/>
      <c r="P28" s="80"/>
      <c r="Q28" s="74">
        <f t="shared" si="0"/>
        <v>0</v>
      </c>
      <c r="R28" s="75"/>
      <c r="S28" s="4"/>
      <c r="T28" s="87"/>
      <c r="U28" s="87"/>
    </row>
    <row r="29" spans="1:23" s="9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108"/>
      <c r="N29" s="78"/>
      <c r="O29" s="78"/>
      <c r="P29" s="80"/>
      <c r="Q29" s="74">
        <f t="shared" si="0"/>
        <v>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700</v>
      </c>
      <c r="C37" s="96">
        <f t="shared" ref="C37:P37" si="1">SUM(C6:C36)</f>
        <v>0</v>
      </c>
      <c r="D37" s="96">
        <f t="shared" si="1"/>
        <v>0</v>
      </c>
      <c r="E37" s="96">
        <f t="shared" si="1"/>
        <v>0</v>
      </c>
      <c r="F37" s="96">
        <f t="shared" si="1"/>
        <v>0</v>
      </c>
      <c r="G37" s="96">
        <f>SUM(G6:G36)</f>
        <v>70</v>
      </c>
      <c r="H37" s="96">
        <f t="shared" si="1"/>
        <v>0</v>
      </c>
      <c r="I37" s="96">
        <f t="shared" si="1"/>
        <v>0</v>
      </c>
      <c r="J37" s="96">
        <f t="shared" si="1"/>
        <v>160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930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2" zoomScale="120" zoomScaleNormal="120" workbookViewId="0">
      <selection activeCell="E44" sqref="E44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-942680</v>
      </c>
      <c r="D32" s="38"/>
      <c r="E32" s="175">
        <f t="shared" si="0"/>
        <v>-942680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-942680</v>
      </c>
      <c r="F33" s="187">
        <f>B33-E33</f>
        <v>942680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53070</v>
      </c>
      <c r="D37" s="210" t="s">
        <v>95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85</v>
      </c>
      <c r="B38" s="164"/>
      <c r="C38" s="165">
        <v>26580</v>
      </c>
      <c r="D38" s="167" t="s">
        <v>83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250000</v>
      </c>
      <c r="D39" s="167" t="s">
        <v>96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88</v>
      </c>
      <c r="B40" s="164"/>
      <c r="C40" s="165">
        <v>38850</v>
      </c>
      <c r="D40" s="166" t="s">
        <v>87</v>
      </c>
      <c r="E40" s="40"/>
      <c r="F40" s="41"/>
      <c r="G40" s="219" t="s">
        <v>79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93</v>
      </c>
      <c r="E41" s="51"/>
      <c r="F41" s="41"/>
      <c r="G41" s="219" t="s">
        <v>76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169955</v>
      </c>
      <c r="D42" s="166" t="s">
        <v>97</v>
      </c>
      <c r="F42" s="41"/>
      <c r="G42" s="220" t="s">
        <v>75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10090</v>
      </c>
      <c r="D43" s="166" t="s">
        <v>92</v>
      </c>
      <c r="E43" s="41"/>
      <c r="F43" s="112"/>
      <c r="G43" s="218" t="s">
        <v>91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75</v>
      </c>
      <c r="B44" s="164" t="s">
        <v>82</v>
      </c>
      <c r="C44" s="165">
        <v>500</v>
      </c>
      <c r="D44" s="166" t="s">
        <v>97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78</v>
      </c>
      <c r="C45" s="165">
        <v>101970</v>
      </c>
      <c r="D45" s="166" t="s">
        <v>77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78</v>
      </c>
      <c r="C46" s="165">
        <v>101970</v>
      </c>
      <c r="D46" s="166" t="s">
        <v>74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81</v>
      </c>
      <c r="C47" s="165">
        <v>101970</v>
      </c>
      <c r="D47" s="166" t="s">
        <v>77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/>
      <c r="B48" s="164"/>
      <c r="C48" s="165"/>
      <c r="D48" s="167"/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/>
      <c r="B49" s="164"/>
      <c r="C49" s="165"/>
      <c r="D49" s="166"/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942680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942680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1"/>
  <sheetViews>
    <sheetView tabSelected="1" topLeftCell="A12" zoomScaleNormal="100" workbookViewId="0">
      <selection activeCell="G19" sqref="G1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98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4992412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4131.3</v>
      </c>
      <c r="C6" s="34"/>
      <c r="D6" s="116" t="s">
        <v>44</v>
      </c>
      <c r="E6" s="120">
        <v>249807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185902.30000000075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930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0</v>
      </c>
      <c r="C10" s="32"/>
      <c r="D10" s="116" t="s">
        <v>11</v>
      </c>
      <c r="E10" s="120">
        <v>942680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3201.3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404420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94</v>
      </c>
      <c r="B15" s="224">
        <v>2000000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 t="s">
        <v>90</v>
      </c>
      <c r="B16" s="224">
        <v>200000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6803201.3000000007</v>
      </c>
      <c r="C18" s="32"/>
      <c r="D18" s="116" t="s">
        <v>6</v>
      </c>
      <c r="E18" s="120">
        <f>SUM(E5:E17)</f>
        <v>6803201.3000000007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 t="s">
        <v>10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53070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230000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80</v>
      </c>
      <c r="B23" s="200">
        <v>10090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86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2" t="s">
        <v>89</v>
      </c>
      <c r="B25" s="213">
        <v>34000</v>
      </c>
      <c r="C25" s="214"/>
      <c r="D25" s="215" t="s">
        <v>64</v>
      </c>
      <c r="E25" s="216">
        <v>169955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E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s="217"/>
      <c r="E28" s="2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2022-09-01T19:15:06Z</dcterms:modified>
</cp:coreProperties>
</file>