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12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B11" i="10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15" i="16" l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 xml:space="preserve">Roktim Electronics 
Marrige Attend
Dinner Set Gift=2500
</t>
        </r>
      </text>
    </comment>
    <comment ref="I14" authorId="0" shapeId="0">
      <text>
        <r>
          <rPr>
            <b/>
            <sz val="9"/>
            <color indexed="81"/>
            <rFont val="Tahoma"/>
            <charset val="1"/>
          </rPr>
          <t xml:space="preserve">RSM, ASM, TSO, Manager Prochur Hotel Bill =930
</t>
        </r>
      </text>
    </comment>
  </commentList>
</comments>
</file>

<file path=xl/sharedStrings.xml><?xml version="1.0" encoding="utf-8"?>
<sst xmlns="http://schemas.openxmlformats.org/spreadsheetml/2006/main" count="433" uniqueCount="244">
  <si>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</si>
  <si>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</si>
  <si>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</si>
  <si>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</si>
  <si>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</si>
  <si>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</si>
  <si>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</si>
  <si>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</si>
  <si>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</si>
  <si>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</si>
  <si>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</si>
  <si>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</si>
  <si>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</si>
  <si>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</si>
  <si>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</si>
  <si>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</si>
  <si>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</si>
  <si>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</si>
  <si>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</si>
  <si>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</si>
  <si>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</si>
  <si>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</si>
  <si>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</si>
  <si>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</si>
  <si>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</si>
  <si>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</si>
  <si>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</si>
  <si>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</si>
  <si>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</si>
  <si>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</si>
  <si>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</si>
  <si>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</si>
  <si>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</si>
  <si>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</si>
  <si>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</si>
  <si>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</si>
  <si>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</si>
  <si>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</si>
  <si>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</si>
  <si>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</si>
  <si>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</si>
  <si>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</si>
  <si>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</si>
  <si>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</si>
  <si>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</si>
  <si>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</si>
  <si>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</si>
  <si>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</si>
  <si>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</si>
  <si>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</si>
  <si>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</si>
  <si>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</si>
  <si>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</si>
  <si>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</si>
  <si>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</si>
  <si>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</si>
  <si>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</si>
  <si>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</si>
  <si>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</si>
  <si>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</si>
  <si>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</si>
  <si>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</si>
  <si>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</si>
  <si>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</si>
  <si>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</si>
  <si>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</si>
  <si>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</si>
  <si>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</si>
  <si>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</si>
  <si>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</si>
  <si>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</si>
  <si>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</si>
  <si>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</si>
  <si>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</si>
  <si>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</si>
  <si>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</si>
  <si>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</si>
  <si>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</si>
  <si>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</si>
  <si>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</si>
  <si>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</si>
  <si>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</si>
  <si>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</si>
  <si>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</si>
  <si>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</si>
  <si>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</si>
  <si>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</si>
  <si>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</si>
  <si>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</si>
  <si>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</si>
  <si>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</si>
  <si>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</si>
  <si>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</si>
  <si>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</si>
  <si>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</si>
  <si>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</si>
  <si>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</si>
  <si>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</si>
  <si>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</si>
  <si>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</si>
  <si>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</si>
  <si>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</si>
  <si>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</si>
  <si>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</si>
  <si>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</si>
  <si>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</si>
  <si>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</si>
  <si>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</si>
  <si>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</si>
  <si>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</si>
  <si>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</si>
  <si>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</si>
  <si>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</si>
  <si>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</si>
  <si>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</si>
  <si>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</si>
  <si>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</si>
  <si>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</si>
  <si>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</si>
  <si>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</si>
  <si>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</si>
  <si>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</si>
  <si>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</si>
  <si>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</si>
  <si>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</si>
  <si>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</si>
  <si>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</si>
  <si>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DSR Offer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</si>
  <si>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</si>
  <si>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</si>
  <si>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</si>
  <si>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</si>
  <si>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</si>
  <si>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</si>
  <si>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</si>
  <si>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</si>
  <si>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</si>
  <si>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</si>
  <si>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</si>
  <si>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</si>
  <si>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</si>
  <si>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</si>
  <si>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</si>
  <si>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</si>
  <si>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</si>
  <si>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</si>
  <si>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</si>
  <si>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</si>
  <si>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</si>
  <si>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</si>
  <si>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</si>
  <si>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</si>
  <si>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</si>
  <si>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</si>
  <si>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</si>
  <si>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</si>
  <si>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</si>
  <si>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</si>
  <si>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</si>
  <si>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</si>
  <si>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</si>
  <si>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</si>
  <si>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</si>
  <si>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</si>
  <si>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</si>
  <si>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</si>
  <si>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</si>
  <si>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</si>
  <si>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</si>
  <si>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</si>
  <si>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</si>
  <si>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13.08.2022</t>
  </si>
  <si>
    <t xml:space="preserve">Current Bill </t>
  </si>
  <si>
    <t>14.08.2022</t>
  </si>
  <si>
    <t>2button Phone</t>
  </si>
  <si>
    <t>15.08.2022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</si>
  <si>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</si>
  <si>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</si>
  <si>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</si>
  <si>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</si>
  <si>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</si>
  <si>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</si>
  <si>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</si>
  <si>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</si>
  <si>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</si>
  <si>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</si>
  <si>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Bhuiyan</t>
  </si>
  <si>
    <t>Office Pase</t>
  </si>
  <si>
    <t>Lition Telecom</t>
  </si>
  <si>
    <t>29.08.2022</t>
  </si>
  <si>
    <t>Hasan Telecom</t>
  </si>
  <si>
    <t>30.08.2022</t>
  </si>
  <si>
    <t>31.08.2022</t>
  </si>
  <si>
    <t>01.09.2022</t>
  </si>
  <si>
    <t>Bank Statement Sep-2022</t>
  </si>
  <si>
    <t>Balance Statement Sep-2022</t>
  </si>
  <si>
    <t>03.09.2022</t>
  </si>
  <si>
    <t>Sabbir Mobile</t>
  </si>
  <si>
    <t>L=Sabbir Mobile</t>
  </si>
  <si>
    <t>04.09.2022</t>
  </si>
  <si>
    <t>04.09.20222</t>
  </si>
  <si>
    <t>Jonail</t>
  </si>
  <si>
    <t>Molla Mobile</t>
  </si>
  <si>
    <t>L=Rasel Telecom</t>
  </si>
  <si>
    <t>05.09.2022</t>
  </si>
  <si>
    <t>Sa=Roktim Electronics</t>
  </si>
  <si>
    <t>06.09.2022</t>
  </si>
  <si>
    <t xml:space="preserve">Arani </t>
  </si>
  <si>
    <t>Khalifa Mobile</t>
  </si>
  <si>
    <t>A=Khalifa Mobile</t>
  </si>
  <si>
    <t>07.09.2022</t>
  </si>
  <si>
    <t>Nandangachi</t>
  </si>
  <si>
    <t>Bonpara</t>
  </si>
  <si>
    <t>Deepto Mobile</t>
  </si>
  <si>
    <t>Khondokar Telecom</t>
  </si>
  <si>
    <t>Symphony  Balance(-)</t>
  </si>
  <si>
    <t>Nan=Hasan Telecom</t>
  </si>
  <si>
    <t>08.09.2022</t>
  </si>
  <si>
    <t>Galaxy</t>
  </si>
  <si>
    <t>momtaj</t>
  </si>
  <si>
    <t>Najirpur</t>
  </si>
  <si>
    <t>CD Sound</t>
  </si>
  <si>
    <t>Naj=CD Sound</t>
  </si>
  <si>
    <t>Nal=Rubel Enterprise</t>
  </si>
  <si>
    <t>10.09.2022</t>
  </si>
  <si>
    <t>Biswas</t>
  </si>
  <si>
    <t>Nabinogor</t>
  </si>
  <si>
    <t>Somobai Bazar</t>
  </si>
  <si>
    <t>C=Galaxy Mobile</t>
  </si>
  <si>
    <t>C=Momtaj Telecom</t>
  </si>
  <si>
    <t>C=Biswas Mobile</t>
  </si>
  <si>
    <t>Na=Somobai Bazar</t>
  </si>
  <si>
    <t>11.09.2022</t>
  </si>
  <si>
    <t>Millat Market</t>
  </si>
  <si>
    <t>Bismillah</t>
  </si>
  <si>
    <t>Rafiq Confectionary</t>
  </si>
  <si>
    <t>T.M Electronics</t>
  </si>
  <si>
    <t>Babu Telecom</t>
  </si>
  <si>
    <t>J=Molla Mobile</t>
  </si>
  <si>
    <t>M=T.M Electronics</t>
  </si>
  <si>
    <t>N=Bismillah Telecom</t>
  </si>
  <si>
    <t>C=Hasan Telecom</t>
  </si>
  <si>
    <t>12.09.2022</t>
  </si>
  <si>
    <t>Date:12.09.2022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</si>
</sst>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0" fontId="33" fillId="0" borderId="56" xfId="0" applyFont="1" applyFill="1" applyBorder="1" applyAlignment="1">
      <alignment horizontal="left"/>
    </xf>
    <xf numFmtId="1" fontId="33" fillId="0" borderId="26" xfId="0" applyNumberFormat="1" applyFont="1" applyBorder="1" applyAlignment="1">
      <alignment horizontal="right" vertical="center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9"/>
      <c r="B1" s="349"/>
      <c r="C1" s="349"/>
      <c r="D1" s="349"/>
      <c r="E1" s="349"/>
      <c r="F1" s="349"/>
    </row>
    <row r="2" spans="1:8" ht="20.25">
      <c r="A2" s="350"/>
      <c r="B2" s="347" t="s">
        <v>15</v>
      </c>
      <c r="C2" s="347"/>
      <c r="D2" s="347"/>
      <c r="E2" s="347"/>
    </row>
    <row r="3" spans="1:8" ht="16.5" customHeight="1">
      <c r="A3" s="350"/>
      <c r="B3" s="348" t="s">
        <v>47</v>
      </c>
      <c r="C3" s="348"/>
      <c r="D3" s="348"/>
      <c r="E3" s="348"/>
    </row>
    <row r="4" spans="1:8" ht="15.75" customHeight="1">
      <c r="A4" s="35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0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0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0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0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0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0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0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0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0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E16" sqref="E16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9"/>
      <c r="B1" s="349"/>
      <c r="C1" s="349"/>
      <c r="D1" s="349"/>
      <c r="E1" s="349"/>
      <c r="F1" s="349"/>
    </row>
    <row r="2" spans="1:7" ht="20.25">
      <c r="A2" s="350"/>
      <c r="B2" s="347" t="s">
        <v>15</v>
      </c>
      <c r="C2" s="347"/>
      <c r="D2" s="347"/>
      <c r="E2" s="347"/>
    </row>
    <row r="3" spans="1:7" ht="16.5" customHeight="1">
      <c r="A3" s="350"/>
      <c r="B3" s="348" t="s">
        <v>194</v>
      </c>
      <c r="C3" s="348"/>
      <c r="D3" s="348"/>
      <c r="E3" s="348"/>
    </row>
    <row r="4" spans="1:7" ht="15.75" customHeight="1">
      <c r="A4" s="35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0"/>
      <c r="B5" s="24" t="s">
        <v>3</v>
      </c>
      <c r="C5" s="247">
        <v>37238</v>
      </c>
      <c r="D5" s="247">
        <v>0</v>
      </c>
      <c r="E5" s="248">
        <f>C5-D5</f>
        <v>37238</v>
      </c>
      <c r="F5" s="18"/>
      <c r="G5" s="2"/>
    </row>
    <row r="6" spans="1:7">
      <c r="A6" s="350"/>
      <c r="B6" s="26"/>
      <c r="C6" s="247"/>
      <c r="D6" s="247"/>
      <c r="E6" s="248">
        <f t="shared" ref="E6:E69" si="0">E5+C6-D6</f>
        <v>37238</v>
      </c>
      <c r="F6" s="18"/>
      <c r="G6" s="19"/>
    </row>
    <row r="7" spans="1:7">
      <c r="A7" s="350"/>
      <c r="B7" s="26" t="s">
        <v>193</v>
      </c>
      <c r="C7" s="247">
        <v>0</v>
      </c>
      <c r="D7" s="247">
        <v>0</v>
      </c>
      <c r="E7" s="248">
        <f t="shared" si="0"/>
        <v>37238</v>
      </c>
      <c r="F7" s="2"/>
      <c r="G7" s="2"/>
    </row>
    <row r="8" spans="1:7">
      <c r="A8" s="350"/>
      <c r="B8" s="26" t="s">
        <v>196</v>
      </c>
      <c r="C8" s="247">
        <v>0</v>
      </c>
      <c r="D8" s="247">
        <v>0</v>
      </c>
      <c r="E8" s="248">
        <f>E7+C8-D8</f>
        <v>37238</v>
      </c>
      <c r="F8" s="2"/>
      <c r="G8" s="2"/>
    </row>
    <row r="9" spans="1:7">
      <c r="A9" s="350"/>
      <c r="B9" s="26" t="s">
        <v>199</v>
      </c>
      <c r="C9" s="247">
        <v>600000</v>
      </c>
      <c r="D9" s="247">
        <v>600000</v>
      </c>
      <c r="E9" s="248">
        <f t="shared" si="0"/>
        <v>37238</v>
      </c>
      <c r="F9" s="2"/>
      <c r="G9" s="2"/>
    </row>
    <row r="10" spans="1:7">
      <c r="A10" s="350"/>
      <c r="B10" s="26" t="s">
        <v>204</v>
      </c>
      <c r="C10" s="249">
        <v>600000</v>
      </c>
      <c r="D10" s="249">
        <v>600000</v>
      </c>
      <c r="E10" s="248">
        <f t="shared" si="0"/>
        <v>37238</v>
      </c>
      <c r="F10" s="2"/>
      <c r="G10" s="2"/>
    </row>
    <row r="11" spans="1:7">
      <c r="A11" s="350"/>
      <c r="B11" s="26" t="s">
        <v>206</v>
      </c>
      <c r="C11" s="247">
        <v>600000</v>
      </c>
      <c r="D11" s="247">
        <v>600000</v>
      </c>
      <c r="E11" s="248">
        <f t="shared" si="0"/>
        <v>37238</v>
      </c>
      <c r="F11" s="2"/>
      <c r="G11" s="2"/>
    </row>
    <row r="12" spans="1:7">
      <c r="A12" s="350"/>
      <c r="B12" s="26" t="s">
        <v>210</v>
      </c>
      <c r="C12" s="247">
        <v>400000</v>
      </c>
      <c r="D12" s="247">
        <v>400000</v>
      </c>
      <c r="E12" s="248">
        <f>E11+C12-D12</f>
        <v>37238</v>
      </c>
      <c r="F12" s="29"/>
      <c r="G12" s="2"/>
    </row>
    <row r="13" spans="1:7">
      <c r="A13" s="350"/>
      <c r="B13" s="26" t="s">
        <v>217</v>
      </c>
      <c r="C13" s="247">
        <v>150000</v>
      </c>
      <c r="D13" s="247">
        <v>150000</v>
      </c>
      <c r="E13" s="248">
        <f t="shared" si="0"/>
        <v>37238</v>
      </c>
      <c r="F13" s="2"/>
      <c r="G13" s="30"/>
    </row>
    <row r="14" spans="1:7">
      <c r="A14" s="350"/>
      <c r="B14" s="26" t="s">
        <v>224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50"/>
      <c r="B15" s="26" t="s">
        <v>232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50"/>
      <c r="B16" s="26" t="s">
        <v>242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0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50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50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50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50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50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50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50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50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50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0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0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0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0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50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0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0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0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0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0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0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0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0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0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0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0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0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0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0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0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0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0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0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0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0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0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0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0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0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0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0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0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0"/>
      <c r="B59" s="26"/>
      <c r="C59" s="247"/>
      <c r="D59" s="247"/>
      <c r="E59" s="248">
        <f t="shared" si="0"/>
        <v>31238</v>
      </c>
      <c r="F59" s="2"/>
    </row>
    <row r="60" spans="1:7">
      <c r="A60" s="350"/>
      <c r="B60" s="26"/>
      <c r="C60" s="247"/>
      <c r="D60" s="247"/>
      <c r="E60" s="248">
        <f t="shared" si="0"/>
        <v>31238</v>
      </c>
      <c r="F60" s="2"/>
    </row>
    <row r="61" spans="1:7">
      <c r="A61" s="350"/>
      <c r="B61" s="26"/>
      <c r="C61" s="247"/>
      <c r="D61" s="247"/>
      <c r="E61" s="248">
        <f t="shared" si="0"/>
        <v>31238</v>
      </c>
      <c r="F61" s="2"/>
    </row>
    <row r="62" spans="1:7">
      <c r="A62" s="350"/>
      <c r="B62" s="26"/>
      <c r="C62" s="247"/>
      <c r="D62" s="247"/>
      <c r="E62" s="248">
        <f t="shared" si="0"/>
        <v>31238</v>
      </c>
      <c r="F62" s="2"/>
    </row>
    <row r="63" spans="1:7">
      <c r="A63" s="350"/>
      <c r="B63" s="26"/>
      <c r="C63" s="247"/>
      <c r="D63" s="247"/>
      <c r="E63" s="248">
        <f t="shared" si="0"/>
        <v>31238</v>
      </c>
      <c r="F63" s="2"/>
    </row>
    <row r="64" spans="1:7">
      <c r="A64" s="350"/>
      <c r="B64" s="26"/>
      <c r="C64" s="247"/>
      <c r="D64" s="247"/>
      <c r="E64" s="248">
        <f t="shared" si="0"/>
        <v>31238</v>
      </c>
      <c r="F64" s="2"/>
    </row>
    <row r="65" spans="1:7">
      <c r="A65" s="350"/>
      <c r="B65" s="26"/>
      <c r="C65" s="247"/>
      <c r="D65" s="247"/>
      <c r="E65" s="248">
        <f t="shared" si="0"/>
        <v>31238</v>
      </c>
      <c r="F65" s="2"/>
    </row>
    <row r="66" spans="1:7">
      <c r="A66" s="350"/>
      <c r="B66" s="26"/>
      <c r="C66" s="247"/>
      <c r="D66" s="247"/>
      <c r="E66" s="248">
        <f t="shared" si="0"/>
        <v>31238</v>
      </c>
      <c r="F66" s="2"/>
    </row>
    <row r="67" spans="1:7">
      <c r="A67" s="350"/>
      <c r="B67" s="26"/>
      <c r="C67" s="247"/>
      <c r="D67" s="247"/>
      <c r="E67" s="248">
        <f t="shared" si="0"/>
        <v>31238</v>
      </c>
      <c r="F67" s="2"/>
    </row>
    <row r="68" spans="1:7">
      <c r="A68" s="350"/>
      <c r="B68" s="26"/>
      <c r="C68" s="247"/>
      <c r="D68" s="247"/>
      <c r="E68" s="248">
        <f t="shared" si="0"/>
        <v>31238</v>
      </c>
      <c r="F68" s="2"/>
    </row>
    <row r="69" spans="1:7">
      <c r="A69" s="350"/>
      <c r="B69" s="26"/>
      <c r="C69" s="247"/>
      <c r="D69" s="247"/>
      <c r="E69" s="248">
        <f t="shared" si="0"/>
        <v>31238</v>
      </c>
      <c r="F69" s="2"/>
    </row>
    <row r="70" spans="1:7">
      <c r="A70" s="350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0"/>
      <c r="B71" s="26"/>
      <c r="C71" s="247"/>
      <c r="D71" s="247"/>
      <c r="E71" s="248">
        <f t="shared" si="1"/>
        <v>31238</v>
      </c>
      <c r="F71" s="2"/>
    </row>
    <row r="72" spans="1:7">
      <c r="A72" s="350"/>
      <c r="B72" s="26"/>
      <c r="C72" s="247"/>
      <c r="D72" s="247"/>
      <c r="E72" s="248">
        <f t="shared" si="1"/>
        <v>31238</v>
      </c>
      <c r="F72" s="2"/>
    </row>
    <row r="73" spans="1:7">
      <c r="A73" s="350"/>
      <c r="B73" s="26"/>
      <c r="C73" s="247"/>
      <c r="D73" s="247"/>
      <c r="E73" s="248">
        <f t="shared" si="1"/>
        <v>31238</v>
      </c>
      <c r="F73" s="2"/>
    </row>
    <row r="74" spans="1:7">
      <c r="A74" s="350"/>
      <c r="B74" s="26"/>
      <c r="C74" s="247"/>
      <c r="D74" s="247"/>
      <c r="E74" s="248">
        <f t="shared" si="1"/>
        <v>31238</v>
      </c>
      <c r="F74" s="2"/>
    </row>
    <row r="75" spans="1:7">
      <c r="A75" s="350"/>
      <c r="B75" s="26"/>
      <c r="C75" s="247"/>
      <c r="D75" s="247"/>
      <c r="E75" s="248">
        <f t="shared" si="1"/>
        <v>31238</v>
      </c>
      <c r="F75" s="2"/>
    </row>
    <row r="76" spans="1:7">
      <c r="A76" s="350"/>
      <c r="B76" s="26"/>
      <c r="C76" s="247"/>
      <c r="D76" s="247"/>
      <c r="E76" s="248">
        <f t="shared" si="1"/>
        <v>31238</v>
      </c>
      <c r="F76" s="2"/>
    </row>
    <row r="77" spans="1:7">
      <c r="A77" s="350"/>
      <c r="B77" s="26"/>
      <c r="C77" s="247"/>
      <c r="D77" s="247"/>
      <c r="E77" s="248">
        <f t="shared" si="1"/>
        <v>31238</v>
      </c>
      <c r="F77" s="2"/>
    </row>
    <row r="78" spans="1:7">
      <c r="A78" s="350"/>
      <c r="B78" s="26"/>
      <c r="C78" s="247"/>
      <c r="D78" s="247"/>
      <c r="E78" s="248">
        <f t="shared" si="1"/>
        <v>31238</v>
      </c>
      <c r="F78" s="2"/>
    </row>
    <row r="79" spans="1:7">
      <c r="A79" s="350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0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0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0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0"/>
      <c r="B83" s="268"/>
      <c r="C83" s="248">
        <f>SUM(C5:C72)</f>
        <v>3487238</v>
      </c>
      <c r="D83" s="248">
        <f>SUM(D5:D77)</f>
        <v>3450000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O1" workbookViewId="0">
      <pane ySplit="5" topLeftCell="A24" activePane="bottomLeft" state="frozen"/>
      <selection pane="bottomLeft" activeCell="T33" sqref="T33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3" t="s">
        <v>15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</row>
    <row r="2" spans="1:24" s="65" customFormat="1" ht="18">
      <c r="A2" s="354" t="s">
        <v>91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354"/>
    </row>
    <row r="3" spans="1:24" s="66" customFormat="1" ht="16.5" thickBot="1">
      <c r="A3" s="355" t="s">
        <v>160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7"/>
      <c r="S3" s="50"/>
      <c r="T3" s="7"/>
      <c r="U3" s="7"/>
      <c r="V3" s="7"/>
      <c r="W3" s="7"/>
      <c r="X3" s="16"/>
    </row>
    <row r="4" spans="1:24" s="67" customFormat="1" ht="12.75" customHeight="1">
      <c r="A4" s="358" t="s">
        <v>29</v>
      </c>
      <c r="B4" s="360" t="s">
        <v>30</v>
      </c>
      <c r="C4" s="362" t="s">
        <v>31</v>
      </c>
      <c r="D4" s="362" t="s">
        <v>32</v>
      </c>
      <c r="E4" s="362" t="s">
        <v>33</v>
      </c>
      <c r="F4" s="362" t="s">
        <v>119</v>
      </c>
      <c r="G4" s="362" t="s">
        <v>34</v>
      </c>
      <c r="H4" s="362" t="s">
        <v>127</v>
      </c>
      <c r="I4" s="362" t="s">
        <v>166</v>
      </c>
      <c r="J4" s="362" t="s">
        <v>35</v>
      </c>
      <c r="K4" s="362" t="s">
        <v>36</v>
      </c>
      <c r="L4" s="362" t="s">
        <v>37</v>
      </c>
      <c r="M4" s="362" t="s">
        <v>172</v>
      </c>
      <c r="N4" s="362" t="s">
        <v>124</v>
      </c>
      <c r="O4" s="351" t="s">
        <v>38</v>
      </c>
      <c r="P4" s="364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9"/>
      <c r="B5" s="361"/>
      <c r="C5" s="363"/>
      <c r="D5" s="363"/>
      <c r="E5" s="363"/>
      <c r="F5" s="363"/>
      <c r="G5" s="363"/>
      <c r="H5" s="363"/>
      <c r="I5" s="363"/>
      <c r="J5" s="363"/>
      <c r="K5" s="363"/>
      <c r="L5" s="363"/>
      <c r="M5" s="363"/>
      <c r="N5" s="363"/>
      <c r="O5" s="352"/>
      <c r="P5" s="365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193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196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 t="s">
        <v>199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204</v>
      </c>
      <c r="B9" s="82">
        <v>1200</v>
      </c>
      <c r="C9" s="75"/>
      <c r="D9" s="83"/>
      <c r="E9" s="83"/>
      <c r="F9" s="83"/>
      <c r="G9" s="83">
        <v>600</v>
      </c>
      <c r="H9" s="83"/>
      <c r="I9" s="83"/>
      <c r="J9" s="84">
        <v>140</v>
      </c>
      <c r="K9" s="83">
        <v>400</v>
      </c>
      <c r="L9" s="83"/>
      <c r="M9" s="83"/>
      <c r="N9" s="114"/>
      <c r="O9" s="83"/>
      <c r="P9" s="85"/>
      <c r="Q9" s="79">
        <f t="shared" si="0"/>
        <v>2340</v>
      </c>
      <c r="R9" s="80"/>
      <c r="S9" s="9"/>
      <c r="T9" s="9"/>
      <c r="U9" s="32"/>
      <c r="V9" s="32"/>
      <c r="W9" s="32"/>
    </row>
    <row r="10" spans="1:24" s="13" customFormat="1">
      <c r="A10" s="74" t="s">
        <v>206</v>
      </c>
      <c r="B10" s="82">
        <v>1200</v>
      </c>
      <c r="C10" s="75"/>
      <c r="D10" s="83">
        <v>60</v>
      </c>
      <c r="E10" s="83"/>
      <c r="F10" s="83"/>
      <c r="G10" s="83">
        <v>100</v>
      </c>
      <c r="H10" s="83"/>
      <c r="I10" s="83"/>
      <c r="J10" s="83">
        <v>130</v>
      </c>
      <c r="K10" s="83">
        <v>400</v>
      </c>
      <c r="L10" s="83"/>
      <c r="M10" s="83"/>
      <c r="N10" s="114"/>
      <c r="O10" s="83"/>
      <c r="P10" s="85"/>
      <c r="Q10" s="79">
        <f t="shared" si="0"/>
        <v>1890</v>
      </c>
      <c r="R10" s="80"/>
      <c r="S10" s="32"/>
      <c r="T10" s="32"/>
      <c r="U10" s="5"/>
      <c r="V10" s="32"/>
      <c r="W10" s="5"/>
    </row>
    <row r="11" spans="1:24" s="13" customFormat="1">
      <c r="A11" s="74" t="s">
        <v>210</v>
      </c>
      <c r="B11" s="82">
        <v>700</v>
      </c>
      <c r="C11" s="75">
        <v>550</v>
      </c>
      <c r="D11" s="83"/>
      <c r="E11" s="83"/>
      <c r="F11" s="83"/>
      <c r="G11" s="83">
        <v>130</v>
      </c>
      <c r="H11" s="83"/>
      <c r="I11" s="83"/>
      <c r="J11" s="83">
        <v>150</v>
      </c>
      <c r="K11" s="83">
        <v>400</v>
      </c>
      <c r="L11" s="83"/>
      <c r="M11" s="83"/>
      <c r="N11" s="114"/>
      <c r="O11" s="83"/>
      <c r="P11" s="85"/>
      <c r="Q11" s="79">
        <f t="shared" si="0"/>
        <v>1930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217</v>
      </c>
      <c r="B12" s="82">
        <v>700</v>
      </c>
      <c r="C12" s="75"/>
      <c r="D12" s="83"/>
      <c r="E12" s="83"/>
      <c r="F12" s="83"/>
      <c r="G12" s="83">
        <v>520</v>
      </c>
      <c r="H12" s="83"/>
      <c r="I12" s="83"/>
      <c r="J12" s="83">
        <v>70</v>
      </c>
      <c r="K12" s="83">
        <v>400</v>
      </c>
      <c r="L12" s="83"/>
      <c r="M12" s="83"/>
      <c r="N12" s="114"/>
      <c r="O12" s="83"/>
      <c r="P12" s="85"/>
      <c r="Q12" s="79">
        <f t="shared" si="0"/>
        <v>1690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224</v>
      </c>
      <c r="B13" s="82">
        <v>1300</v>
      </c>
      <c r="C13" s="75"/>
      <c r="D13" s="83"/>
      <c r="E13" s="83"/>
      <c r="F13" s="83"/>
      <c r="G13" s="83">
        <v>30</v>
      </c>
      <c r="H13" s="83"/>
      <c r="I13" s="83"/>
      <c r="J13" s="83">
        <v>170</v>
      </c>
      <c r="K13" s="83">
        <v>400</v>
      </c>
      <c r="L13" s="86"/>
      <c r="M13" s="83"/>
      <c r="N13" s="114"/>
      <c r="O13" s="83"/>
      <c r="P13" s="85"/>
      <c r="Q13" s="79">
        <f t="shared" si="0"/>
        <v>1900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232</v>
      </c>
      <c r="B14" s="82">
        <v>700</v>
      </c>
      <c r="C14" s="75"/>
      <c r="D14" s="83"/>
      <c r="E14" s="83"/>
      <c r="F14" s="83"/>
      <c r="G14" s="83">
        <v>100</v>
      </c>
      <c r="H14" s="83"/>
      <c r="I14" s="83">
        <v>930</v>
      </c>
      <c r="J14" s="83">
        <v>170</v>
      </c>
      <c r="K14" s="83">
        <v>400</v>
      </c>
      <c r="L14" s="87"/>
      <c r="M14" s="83"/>
      <c r="N14" s="114"/>
      <c r="O14" s="83"/>
      <c r="P14" s="85"/>
      <c r="Q14" s="79">
        <f t="shared" si="0"/>
        <v>2300</v>
      </c>
      <c r="R14" s="80"/>
      <c r="S14" s="88"/>
      <c r="T14" s="32"/>
      <c r="U14" s="5"/>
      <c r="V14" s="32"/>
      <c r="W14" s="5"/>
    </row>
    <row r="15" spans="1:24" s="13" customFormat="1">
      <c r="A15" s="74" t="s">
        <v>242</v>
      </c>
      <c r="B15" s="82">
        <v>900</v>
      </c>
      <c r="C15" s="75"/>
      <c r="D15" s="83"/>
      <c r="E15" s="83">
        <v>1380</v>
      </c>
      <c r="F15" s="83"/>
      <c r="G15" s="83">
        <v>80</v>
      </c>
      <c r="H15" s="83"/>
      <c r="I15" s="83"/>
      <c r="J15" s="83">
        <v>130</v>
      </c>
      <c r="K15" s="83">
        <v>480</v>
      </c>
      <c r="L15" s="76"/>
      <c r="M15" s="83"/>
      <c r="N15" s="114"/>
      <c r="O15" s="83"/>
      <c r="P15" s="85"/>
      <c r="Q15" s="79">
        <f t="shared" si="0"/>
        <v>2970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9900</v>
      </c>
      <c r="C37" s="281">
        <f t="shared" si="1"/>
        <v>1590</v>
      </c>
      <c r="D37" s="101">
        <f t="shared" si="1"/>
        <v>110</v>
      </c>
      <c r="E37" s="101">
        <f t="shared" si="1"/>
        <v>1760</v>
      </c>
      <c r="F37" s="101">
        <f t="shared" si="1"/>
        <v>0</v>
      </c>
      <c r="G37" s="101">
        <f t="shared" si="1"/>
        <v>2050</v>
      </c>
      <c r="H37" s="101">
        <f t="shared" si="1"/>
        <v>0</v>
      </c>
      <c r="I37" s="101">
        <f t="shared" ref="I37:P37" si="2">SUM(I6:I36)</f>
        <v>3430</v>
      </c>
      <c r="J37" s="101">
        <f t="shared" si="2"/>
        <v>1400</v>
      </c>
      <c r="K37" s="101">
        <f t="shared" si="2"/>
        <v>4080</v>
      </c>
      <c r="L37" s="101">
        <f t="shared" si="2"/>
        <v>0</v>
      </c>
      <c r="M37" s="101">
        <f t="shared" si="2"/>
        <v>0</v>
      </c>
      <c r="N37" s="117">
        <f t="shared" si="2"/>
        <v>0</v>
      </c>
      <c r="O37" s="101">
        <f t="shared" si="2"/>
        <v>0</v>
      </c>
      <c r="P37" s="102">
        <f t="shared" si="2"/>
        <v>0</v>
      </c>
      <c r="Q37" s="103">
        <f>SUM(B37:P37)</f>
        <v>24320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19" sqref="D119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9" t="s">
        <v>15</v>
      </c>
      <c r="B1" s="370"/>
      <c r="C1" s="370"/>
      <c r="D1" s="370"/>
      <c r="E1" s="370"/>
      <c r="F1" s="371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2" t="s">
        <v>195</v>
      </c>
      <c r="B2" s="373"/>
      <c r="C2" s="373"/>
      <c r="D2" s="373"/>
      <c r="E2" s="373"/>
      <c r="F2" s="374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5" t="s">
        <v>82</v>
      </c>
      <c r="B3" s="376"/>
      <c r="C3" s="376"/>
      <c r="D3" s="376"/>
      <c r="E3" s="376"/>
      <c r="F3" s="377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193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196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199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204</v>
      </c>
      <c r="B8" s="49">
        <v>435780</v>
      </c>
      <c r="C8" s="52">
        <v>429700</v>
      </c>
      <c r="D8" s="49">
        <v>2340</v>
      </c>
      <c r="E8" s="49">
        <f t="shared" si="0"/>
        <v>432040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206</v>
      </c>
      <c r="B9" s="49">
        <v>324450</v>
      </c>
      <c r="C9" s="52">
        <v>308910</v>
      </c>
      <c r="D9" s="49">
        <v>1890</v>
      </c>
      <c r="E9" s="49">
        <f t="shared" si="0"/>
        <v>310800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210</v>
      </c>
      <c r="B10" s="49">
        <v>507370</v>
      </c>
      <c r="C10" s="52">
        <v>512730</v>
      </c>
      <c r="D10" s="49">
        <v>1930</v>
      </c>
      <c r="E10" s="49">
        <f t="shared" si="0"/>
        <v>514660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217</v>
      </c>
      <c r="B11" s="49">
        <v>1327860</v>
      </c>
      <c r="C11" s="52">
        <v>458430</v>
      </c>
      <c r="D11" s="49">
        <v>1650</v>
      </c>
      <c r="E11" s="49">
        <f t="shared" si="0"/>
        <v>460080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224</v>
      </c>
      <c r="B12" s="49">
        <v>620480</v>
      </c>
      <c r="C12" s="52">
        <v>574690</v>
      </c>
      <c r="D12" s="49">
        <v>1900</v>
      </c>
      <c r="E12" s="49">
        <f t="shared" si="0"/>
        <v>576590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232</v>
      </c>
      <c r="B13" s="49">
        <v>593760</v>
      </c>
      <c r="C13" s="52">
        <v>504840</v>
      </c>
      <c r="D13" s="49">
        <v>2300</v>
      </c>
      <c r="E13" s="49">
        <f t="shared" si="0"/>
        <v>507140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242</v>
      </c>
      <c r="B14" s="49">
        <v>530890</v>
      </c>
      <c r="C14" s="52">
        <v>478710</v>
      </c>
      <c r="D14" s="49">
        <v>2970</v>
      </c>
      <c r="E14" s="49">
        <f t="shared" si="0"/>
        <v>481680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5783900</v>
      </c>
      <c r="C33" s="252">
        <f>SUM(C5:C32)</f>
        <v>4691060</v>
      </c>
      <c r="D33" s="251">
        <f>SUM(D5:D32)</f>
        <v>24280</v>
      </c>
      <c r="E33" s="251">
        <f>SUM(E5:E32)</f>
        <v>4715340</v>
      </c>
      <c r="F33" s="251">
        <f>B33-E33</f>
        <v>1068560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8" t="s">
        <v>21</v>
      </c>
      <c r="C35" s="368"/>
      <c r="D35" s="368"/>
      <c r="E35" s="368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6" t="s">
        <v>123</v>
      </c>
      <c r="C37" s="127" t="s">
        <v>98</v>
      </c>
      <c r="D37" s="205">
        <v>3000</v>
      </c>
      <c r="E37" s="263" t="s">
        <v>193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119" t="s">
        <v>97</v>
      </c>
      <c r="C38" s="118" t="s">
        <v>90</v>
      </c>
      <c r="D38" s="206">
        <v>11140</v>
      </c>
      <c r="E38" s="175" t="s">
        <v>242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119" t="s">
        <v>109</v>
      </c>
      <c r="C39" s="118" t="s">
        <v>164</v>
      </c>
      <c r="D39" s="206">
        <v>12460</v>
      </c>
      <c r="E39" s="175" t="s">
        <v>193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57" t="s">
        <v>180</v>
      </c>
      <c r="C40" s="118" t="s">
        <v>181</v>
      </c>
      <c r="D40" s="206">
        <v>2000</v>
      </c>
      <c r="E40" s="176" t="s">
        <v>179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80</v>
      </c>
      <c r="B41" s="57" t="s">
        <v>121</v>
      </c>
      <c r="C41" s="118"/>
      <c r="D41" s="206">
        <v>500</v>
      </c>
      <c r="E41" s="175" t="s">
        <v>196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5" t="s">
        <v>58</v>
      </c>
      <c r="E45" s="276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86</v>
      </c>
      <c r="B46" s="294" t="s">
        <v>87</v>
      </c>
      <c r="C46" s="295">
        <v>1718911905</v>
      </c>
      <c r="D46" s="296">
        <v>400000</v>
      </c>
      <c r="E46" s="297" t="s">
        <v>206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162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86</v>
      </c>
      <c r="B47" s="298" t="s">
        <v>88</v>
      </c>
      <c r="C47" s="299">
        <v>1765002244</v>
      </c>
      <c r="D47" s="300">
        <v>286000</v>
      </c>
      <c r="E47" s="301" t="s">
        <v>217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86</v>
      </c>
      <c r="B48" s="302" t="s">
        <v>100</v>
      </c>
      <c r="C48" s="299">
        <v>1716697790</v>
      </c>
      <c r="D48" s="300">
        <v>382330</v>
      </c>
      <c r="E48" s="303" t="s">
        <v>217</v>
      </c>
      <c r="F48" s="131"/>
      <c r="G48" s="137"/>
      <c r="H48" s="186" t="s">
        <v>109</v>
      </c>
      <c r="I48" s="55" t="s">
        <v>164</v>
      </c>
      <c r="J48" s="52">
        <v>12960</v>
      </c>
      <c r="K48" s="170" t="s">
        <v>182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86</v>
      </c>
      <c r="B49" s="304" t="s">
        <v>105</v>
      </c>
      <c r="C49" s="299">
        <v>1743942020</v>
      </c>
      <c r="D49" s="300">
        <v>515910</v>
      </c>
      <c r="E49" s="301" t="s">
        <v>217</v>
      </c>
      <c r="F49" s="131"/>
      <c r="G49" s="137"/>
      <c r="H49" s="186" t="s">
        <v>170</v>
      </c>
      <c r="I49" s="55" t="s">
        <v>174</v>
      </c>
      <c r="J49" s="52">
        <v>2320</v>
      </c>
      <c r="K49" s="170" t="s">
        <v>169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86</v>
      </c>
      <c r="B50" s="302" t="s">
        <v>103</v>
      </c>
      <c r="C50" s="299">
        <v>1723246584</v>
      </c>
      <c r="D50" s="300">
        <v>127700</v>
      </c>
      <c r="E50" s="303" t="s">
        <v>224</v>
      </c>
      <c r="F50" s="131"/>
      <c r="G50" s="137"/>
      <c r="H50" s="174" t="s">
        <v>178</v>
      </c>
      <c r="I50" s="56"/>
      <c r="J50" s="168">
        <v>4000</v>
      </c>
      <c r="K50" s="169" t="s">
        <v>189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86</v>
      </c>
      <c r="B51" s="298" t="s">
        <v>104</v>
      </c>
      <c r="C51" s="299">
        <v>1739791780</v>
      </c>
      <c r="D51" s="300">
        <v>24000</v>
      </c>
      <c r="E51" s="305" t="s">
        <v>200</v>
      </c>
      <c r="F51" s="131"/>
      <c r="G51" s="137"/>
      <c r="H51" s="186" t="s">
        <v>180</v>
      </c>
      <c r="I51" s="55" t="s">
        <v>181</v>
      </c>
      <c r="J51" s="52">
        <v>2000</v>
      </c>
      <c r="K51" s="170" t="s">
        <v>179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86</v>
      </c>
      <c r="B52" s="302" t="s">
        <v>125</v>
      </c>
      <c r="C52" s="299">
        <v>1725821212</v>
      </c>
      <c r="D52" s="300">
        <v>94670</v>
      </c>
      <c r="E52" s="303" t="s">
        <v>242</v>
      </c>
      <c r="F52" s="131"/>
      <c r="G52" s="137"/>
      <c r="H52" s="186" t="s">
        <v>121</v>
      </c>
      <c r="I52" s="55"/>
      <c r="J52" s="52">
        <v>4600</v>
      </c>
      <c r="K52" s="170" t="s">
        <v>192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86</v>
      </c>
      <c r="B53" s="302" t="s">
        <v>89</v>
      </c>
      <c r="C53" s="299">
        <v>1749334499</v>
      </c>
      <c r="D53" s="300">
        <v>116230</v>
      </c>
      <c r="E53" s="301" t="s">
        <v>224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192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233</v>
      </c>
      <c r="B54" s="307" t="s">
        <v>234</v>
      </c>
      <c r="C54" s="299"/>
      <c r="D54" s="308">
        <v>55660</v>
      </c>
      <c r="E54" s="303" t="s">
        <v>232</v>
      </c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192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191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155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79</v>
      </c>
      <c r="B58" s="288" t="s">
        <v>64</v>
      </c>
      <c r="C58" s="289" t="s">
        <v>59</v>
      </c>
      <c r="D58" s="290">
        <v>97210</v>
      </c>
      <c r="E58" s="310" t="s">
        <v>217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183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207</v>
      </c>
      <c r="B59" s="288" t="s">
        <v>208</v>
      </c>
      <c r="C59" s="289"/>
      <c r="D59" s="290">
        <v>15370</v>
      </c>
      <c r="E59" s="310" t="s">
        <v>206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189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78</v>
      </c>
      <c r="B60" s="292" t="s">
        <v>68</v>
      </c>
      <c r="C60" s="289" t="s">
        <v>62</v>
      </c>
      <c r="D60" s="290">
        <v>10500</v>
      </c>
      <c r="E60" s="309" t="s">
        <v>193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191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78</v>
      </c>
      <c r="B61" s="288" t="s">
        <v>65</v>
      </c>
      <c r="C61" s="289" t="s">
        <v>60</v>
      </c>
      <c r="D61" s="290">
        <v>16510</v>
      </c>
      <c r="E61" s="309" t="s">
        <v>161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158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78</v>
      </c>
      <c r="B62" s="288" t="s">
        <v>66</v>
      </c>
      <c r="C62" s="289" t="s">
        <v>61</v>
      </c>
      <c r="D62" s="290">
        <v>17400</v>
      </c>
      <c r="E62" s="310" t="s">
        <v>126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78</v>
      </c>
      <c r="B63" s="288" t="s">
        <v>67</v>
      </c>
      <c r="C63" s="289">
        <v>1774412324</v>
      </c>
      <c r="D63" s="290">
        <v>21440</v>
      </c>
      <c r="E63" s="310" t="s">
        <v>157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161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74</v>
      </c>
      <c r="B64" s="292" t="s">
        <v>117</v>
      </c>
      <c r="C64" s="289">
        <v>1745870700</v>
      </c>
      <c r="D64" s="290">
        <v>12000</v>
      </c>
      <c r="E64" s="310" t="s">
        <v>204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311" t="s">
        <v>70</v>
      </c>
      <c r="C65" s="289" t="s">
        <v>63</v>
      </c>
      <c r="D65" s="290">
        <v>5000</v>
      </c>
      <c r="E65" s="309" t="s">
        <v>146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157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211</v>
      </c>
      <c r="B66" s="292" t="s">
        <v>190</v>
      </c>
      <c r="C66" s="289"/>
      <c r="D66" s="290">
        <v>39000</v>
      </c>
      <c r="E66" s="310" t="s">
        <v>242</v>
      </c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182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 t="s">
        <v>237</v>
      </c>
      <c r="C67" s="289"/>
      <c r="D67" s="290">
        <v>1080</v>
      </c>
      <c r="E67" s="291" t="s">
        <v>232</v>
      </c>
      <c r="F67" s="131"/>
      <c r="G67" s="137"/>
      <c r="H67" s="186" t="s">
        <v>190</v>
      </c>
      <c r="I67" s="55"/>
      <c r="J67" s="52">
        <v>10000</v>
      </c>
      <c r="K67" s="170" t="s">
        <v>189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70</v>
      </c>
      <c r="I68" s="55" t="s">
        <v>63</v>
      </c>
      <c r="J68" s="52">
        <v>5000</v>
      </c>
      <c r="K68" s="52" t="s">
        <v>146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176</v>
      </c>
      <c r="I69" s="55"/>
      <c r="J69" s="52">
        <v>5000</v>
      </c>
      <c r="K69" s="118" t="s">
        <v>175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186</v>
      </c>
      <c r="I70" s="56"/>
      <c r="J70" s="168">
        <v>5000</v>
      </c>
      <c r="K70" s="169" t="s">
        <v>191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2" t="s">
        <v>106</v>
      </c>
      <c r="B71" s="313" t="s">
        <v>107</v>
      </c>
      <c r="C71" s="314">
        <v>1811710431</v>
      </c>
      <c r="D71" s="315">
        <v>1960</v>
      </c>
      <c r="E71" s="317" t="s">
        <v>156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156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106</v>
      </c>
      <c r="B72" s="313" t="s">
        <v>107</v>
      </c>
      <c r="C72" s="314">
        <v>1750481144</v>
      </c>
      <c r="D72" s="318">
        <v>29160</v>
      </c>
      <c r="E72" s="319" t="s">
        <v>122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212</v>
      </c>
      <c r="B73" s="323" t="s">
        <v>213</v>
      </c>
      <c r="C73" s="320"/>
      <c r="D73" s="315">
        <v>8000</v>
      </c>
      <c r="E73" s="317" t="s">
        <v>210</v>
      </c>
      <c r="F73" s="133"/>
      <c r="G73" s="137"/>
      <c r="H73" s="186" t="s">
        <v>184</v>
      </c>
      <c r="I73" s="55"/>
      <c r="J73" s="52">
        <v>7000</v>
      </c>
      <c r="K73" s="170" t="s">
        <v>183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201</v>
      </c>
      <c r="B74" s="323" t="s">
        <v>202</v>
      </c>
      <c r="C74" s="314"/>
      <c r="D74" s="315">
        <v>32800</v>
      </c>
      <c r="E74" s="317" t="s">
        <v>232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165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77</v>
      </c>
      <c r="B75" s="313" t="s">
        <v>130</v>
      </c>
      <c r="C75" s="320"/>
      <c r="D75" s="315">
        <v>15000</v>
      </c>
      <c r="E75" s="317" t="s">
        <v>146</v>
      </c>
      <c r="F75" s="131"/>
      <c r="G75" s="137"/>
      <c r="H75" s="186" t="s">
        <v>130</v>
      </c>
      <c r="I75" s="55"/>
      <c r="J75" s="52">
        <v>15000</v>
      </c>
      <c r="K75" s="118" t="s">
        <v>146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77</v>
      </c>
      <c r="B76" s="313" t="s">
        <v>69</v>
      </c>
      <c r="C76" s="314">
        <v>1761236031</v>
      </c>
      <c r="D76" s="318">
        <v>7000</v>
      </c>
      <c r="E76" s="319" t="s">
        <v>99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77</v>
      </c>
      <c r="B77" s="313" t="s">
        <v>108</v>
      </c>
      <c r="C77" s="314">
        <v>1309083520</v>
      </c>
      <c r="D77" s="315">
        <v>270000</v>
      </c>
      <c r="E77" s="319" t="s">
        <v>242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191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77</v>
      </c>
      <c r="B78" s="313" t="s">
        <v>197</v>
      </c>
      <c r="C78" s="314"/>
      <c r="D78" s="315">
        <v>20530</v>
      </c>
      <c r="E78" s="319" t="s">
        <v>206</v>
      </c>
      <c r="F78" s="267"/>
      <c r="G78" s="137"/>
      <c r="H78" s="186" t="s">
        <v>163</v>
      </c>
      <c r="I78" s="55"/>
      <c r="J78" s="52">
        <v>15000</v>
      </c>
      <c r="K78" s="170" t="s">
        <v>192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77</v>
      </c>
      <c r="B79" s="313" t="s">
        <v>112</v>
      </c>
      <c r="C79" s="320"/>
      <c r="D79" s="315">
        <v>20000</v>
      </c>
      <c r="E79" s="319" t="s">
        <v>165</v>
      </c>
      <c r="F79" s="131"/>
      <c r="G79" s="137"/>
      <c r="H79" s="186" t="s">
        <v>112</v>
      </c>
      <c r="I79" s="55"/>
      <c r="J79" s="52">
        <v>20000</v>
      </c>
      <c r="K79" s="170" t="s">
        <v>165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77</v>
      </c>
      <c r="B80" s="313" t="s">
        <v>163</v>
      </c>
      <c r="C80" s="314"/>
      <c r="D80" s="315">
        <v>28540</v>
      </c>
      <c r="E80" s="316" t="s">
        <v>199</v>
      </c>
      <c r="F80" s="137"/>
      <c r="G80" s="137"/>
      <c r="H80" s="186" t="s">
        <v>148</v>
      </c>
      <c r="I80" s="55"/>
      <c r="J80" s="52">
        <v>5000</v>
      </c>
      <c r="K80" s="170" t="s">
        <v>192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101</v>
      </c>
      <c r="B81" s="322" t="s">
        <v>148</v>
      </c>
      <c r="C81" s="314"/>
      <c r="D81" s="315">
        <v>5000</v>
      </c>
      <c r="E81" s="319" t="s">
        <v>210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173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101</v>
      </c>
      <c r="B82" s="313" t="s">
        <v>102</v>
      </c>
      <c r="C82" s="314">
        <v>1789726772</v>
      </c>
      <c r="D82" s="315">
        <v>45000</v>
      </c>
      <c r="E82" s="319" t="s">
        <v>173</v>
      </c>
      <c r="F82" s="131"/>
      <c r="G82" s="137"/>
      <c r="H82" s="186" t="s">
        <v>147</v>
      </c>
      <c r="I82" s="55"/>
      <c r="J82" s="52">
        <v>20000</v>
      </c>
      <c r="K82" s="170" t="s">
        <v>185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101</v>
      </c>
      <c r="B83" s="324" t="s">
        <v>147</v>
      </c>
      <c r="C83" s="314"/>
      <c r="D83" s="315">
        <v>35000</v>
      </c>
      <c r="E83" s="319" t="s">
        <v>232</v>
      </c>
      <c r="F83" s="131"/>
      <c r="G83" s="137"/>
      <c r="H83" s="186" t="s">
        <v>129</v>
      </c>
      <c r="I83" s="55"/>
      <c r="J83" s="52">
        <v>4000</v>
      </c>
      <c r="K83" s="170" t="s">
        <v>189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128</v>
      </c>
      <c r="B84" s="324" t="s">
        <v>129</v>
      </c>
      <c r="C84" s="314"/>
      <c r="D84" s="315">
        <v>49140</v>
      </c>
      <c r="E84" s="319" t="s">
        <v>204</v>
      </c>
      <c r="F84" s="264"/>
      <c r="G84" s="137"/>
      <c r="H84" s="186" t="s">
        <v>177</v>
      </c>
      <c r="I84" s="55"/>
      <c r="J84" s="52">
        <v>1000</v>
      </c>
      <c r="K84" s="170" t="s">
        <v>189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110</v>
      </c>
      <c r="B85" s="313" t="s">
        <v>111</v>
      </c>
      <c r="C85" s="314">
        <v>1729190349</v>
      </c>
      <c r="D85" s="315">
        <v>74000</v>
      </c>
      <c r="E85" s="319" t="s">
        <v>193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152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81</v>
      </c>
      <c r="B86" s="324" t="s">
        <v>214</v>
      </c>
      <c r="C86" s="314"/>
      <c r="D86" s="315">
        <v>7300</v>
      </c>
      <c r="E86" s="316" t="s">
        <v>210</v>
      </c>
      <c r="F86" s="131"/>
      <c r="G86" s="137"/>
      <c r="H86" s="186" t="s">
        <v>188</v>
      </c>
      <c r="I86" s="55"/>
      <c r="J86" s="52">
        <v>1330</v>
      </c>
      <c r="K86" s="170" t="s">
        <v>185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106</v>
      </c>
      <c r="B87" s="313" t="s">
        <v>225</v>
      </c>
      <c r="C87" s="314"/>
      <c r="D87" s="315">
        <v>28680</v>
      </c>
      <c r="E87" s="317" t="s">
        <v>224</v>
      </c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168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106</v>
      </c>
      <c r="B88" s="313" t="s">
        <v>218</v>
      </c>
      <c r="C88" s="314"/>
      <c r="D88" s="315">
        <v>60580</v>
      </c>
      <c r="E88" s="319" t="s">
        <v>224</v>
      </c>
      <c r="F88" s="267"/>
      <c r="G88" s="137"/>
      <c r="H88" s="186" t="s">
        <v>43</v>
      </c>
      <c r="I88" s="55">
        <v>1739992171</v>
      </c>
      <c r="J88" s="52">
        <v>7500</v>
      </c>
      <c r="K88" s="170" t="s">
        <v>191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106</v>
      </c>
      <c r="B89" s="313" t="s">
        <v>219</v>
      </c>
      <c r="C89" s="314"/>
      <c r="D89" s="315">
        <v>40990</v>
      </c>
      <c r="E89" s="319" t="s">
        <v>224</v>
      </c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171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220</v>
      </c>
      <c r="B90" s="313" t="s">
        <v>221</v>
      </c>
      <c r="C90" s="314"/>
      <c r="D90" s="315">
        <v>32510</v>
      </c>
      <c r="E90" s="316" t="s">
        <v>217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226</v>
      </c>
      <c r="B91" s="313" t="s">
        <v>227</v>
      </c>
      <c r="C91" s="314"/>
      <c r="D91" s="315">
        <v>22740</v>
      </c>
      <c r="E91" s="316" t="s">
        <v>224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 t="s">
        <v>235</v>
      </c>
      <c r="C92" s="314"/>
      <c r="D92" s="315">
        <v>4580</v>
      </c>
      <c r="E92" s="317" t="s">
        <v>232</v>
      </c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 t="s">
        <v>236</v>
      </c>
      <c r="C93" s="314"/>
      <c r="D93" s="315">
        <v>15080</v>
      </c>
      <c r="E93" s="319" t="s">
        <v>232</v>
      </c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187</v>
      </c>
      <c r="B114" s="54" t="s">
        <v>188</v>
      </c>
      <c r="C114" s="118"/>
      <c r="D114" s="207">
        <v>330</v>
      </c>
      <c r="E114" s="178" t="s">
        <v>224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168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43</v>
      </c>
      <c r="C116" s="118">
        <v>1739992171</v>
      </c>
      <c r="D116" s="207">
        <v>7500</v>
      </c>
      <c r="E116" s="178" t="s">
        <v>191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171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6" t="s">
        <v>27</v>
      </c>
      <c r="B119" s="367"/>
      <c r="C119" s="378"/>
      <c r="D119" s="208">
        <f>SUM(D37:D118)</f>
        <v>3210530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6" t="s">
        <v>28</v>
      </c>
      <c r="B121" s="367"/>
      <c r="C121" s="367"/>
      <c r="D121" s="208">
        <f>D119+M121</f>
        <v>3210530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59:E67">
    <sortCondition ref="A58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abSelected="1" topLeftCell="A30" zoomScaleNormal="100" workbookViewId="0">
      <selection activeCell="I35" sqref="I3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2" t="s">
        <v>44</v>
      </c>
      <c r="B1" s="383"/>
      <c r="C1" s="383"/>
      <c r="D1" s="383"/>
      <c r="E1" s="384"/>
      <c r="F1" s="5"/>
      <c r="G1" s="5"/>
    </row>
    <row r="2" spans="1:25" ht="21.75">
      <c r="A2" s="388" t="s">
        <v>57</v>
      </c>
      <c r="B2" s="389"/>
      <c r="C2" s="389"/>
      <c r="D2" s="389"/>
      <c r="E2" s="390"/>
      <c r="F2" s="5"/>
      <c r="G2" s="5"/>
    </row>
    <row r="3" spans="1:25" ht="23.25">
      <c r="A3" s="385" t="s">
        <v>243</v>
      </c>
      <c r="B3" s="386"/>
      <c r="C3" s="386"/>
      <c r="D3" s="386"/>
      <c r="E3" s="38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1" t="s">
        <v>94</v>
      </c>
      <c r="B4" s="392"/>
      <c r="C4" s="258"/>
      <c r="D4" s="393" t="s">
        <v>93</v>
      </c>
      <c r="E4" s="394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5988260.3962999992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152593.77430000002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55</v>
      </c>
      <c r="E7" s="240">
        <v>286083.37800000049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2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24320</v>
      </c>
      <c r="C9" s="40"/>
      <c r="D9" s="39" t="s">
        <v>11</v>
      </c>
      <c r="E9" s="240">
        <v>3210530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159</v>
      </c>
      <c r="B10" s="244">
        <v>0</v>
      </c>
      <c r="C10" s="40"/>
      <c r="D10" s="39" t="s">
        <v>215</v>
      </c>
      <c r="E10" s="242">
        <v>-1428738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120</v>
      </c>
      <c r="B11" s="279">
        <f>B6-B9-B10</f>
        <v>128273.77430000002</v>
      </c>
      <c r="C11" s="40"/>
      <c r="D11" s="333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2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5"/>
      <c r="B14" s="336"/>
      <c r="C14" s="334"/>
      <c r="D14" s="39" t="s">
        <v>118</v>
      </c>
      <c r="E14" s="240">
        <v>34900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6"/>
      <c r="B15" s="260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2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B5+B11+B15</f>
        <v>8128273.7742999997</v>
      </c>
      <c r="C17" s="40"/>
      <c r="D17" s="40" t="s">
        <v>7</v>
      </c>
      <c r="E17" s="243">
        <f>SUM(E5:E16)</f>
        <v>8128273.7742999997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9" t="s">
        <v>14</v>
      </c>
      <c r="B19" s="380"/>
      <c r="C19" s="380"/>
      <c r="D19" s="380"/>
      <c r="E19" s="38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7" t="s">
        <v>141</v>
      </c>
      <c r="B20" s="328">
        <v>97210</v>
      </c>
      <c r="C20" s="329"/>
      <c r="D20" s="330" t="s">
        <v>131</v>
      </c>
      <c r="E20" s="331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145</v>
      </c>
      <c r="B21" s="45">
        <v>17510</v>
      </c>
      <c r="C21" s="39"/>
      <c r="D21" s="261" t="s">
        <v>134</v>
      </c>
      <c r="E21" s="262">
        <v>515910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144</v>
      </c>
      <c r="B22" s="270">
        <v>17800</v>
      </c>
      <c r="C22" s="39"/>
      <c r="D22" s="261" t="s">
        <v>133</v>
      </c>
      <c r="E22" s="262">
        <v>382330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143</v>
      </c>
      <c r="B23" s="45">
        <v>21440</v>
      </c>
      <c r="C23" s="39"/>
      <c r="D23" s="261" t="s">
        <v>132</v>
      </c>
      <c r="E23" s="262">
        <v>286000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154</v>
      </c>
      <c r="B24" s="45">
        <v>18540</v>
      </c>
      <c r="C24" s="39"/>
      <c r="D24" s="261" t="s">
        <v>135</v>
      </c>
      <c r="E24" s="262">
        <v>127700</v>
      </c>
      <c r="K24" s="1" t="s">
        <v>134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142</v>
      </c>
      <c r="B25" s="120">
        <v>29160</v>
      </c>
      <c r="C25" s="121"/>
      <c r="D25" s="261" t="s">
        <v>137</v>
      </c>
      <c r="E25" s="262">
        <v>94560</v>
      </c>
      <c r="G25" s="33"/>
      <c r="K25" s="1" t="s">
        <v>133</v>
      </c>
      <c r="L25" s="1">
        <v>363900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209</v>
      </c>
      <c r="B26" s="120">
        <v>15540</v>
      </c>
      <c r="C26" s="121"/>
      <c r="D26" s="261" t="s">
        <v>138</v>
      </c>
      <c r="E26" s="262">
        <v>116230</v>
      </c>
      <c r="G26" s="33"/>
      <c r="K26" s="1" t="s">
        <v>132</v>
      </c>
      <c r="L26" s="1">
        <v>227000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151</v>
      </c>
      <c r="B27" s="120">
        <v>17000</v>
      </c>
      <c r="C27" s="121"/>
      <c r="D27" s="261" t="s">
        <v>136</v>
      </c>
      <c r="E27" s="262">
        <v>24000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241</v>
      </c>
      <c r="B28" s="120">
        <v>39000</v>
      </c>
      <c r="C28" s="121"/>
      <c r="D28" s="261" t="s">
        <v>240</v>
      </c>
      <c r="E28" s="262">
        <v>55660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228</v>
      </c>
      <c r="B29" s="120">
        <v>60580</v>
      </c>
      <c r="C29" s="121"/>
      <c r="D29" s="261" t="s">
        <v>222</v>
      </c>
      <c r="E29" s="262">
        <v>32510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229</v>
      </c>
      <c r="B30" s="120">
        <v>40990</v>
      </c>
      <c r="C30" s="121"/>
      <c r="D30" s="261" t="s">
        <v>223</v>
      </c>
      <c r="E30" s="262">
        <v>16000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230</v>
      </c>
      <c r="B31" s="120">
        <v>28680</v>
      </c>
      <c r="C31" s="121"/>
      <c r="D31" s="261" t="s">
        <v>231</v>
      </c>
      <c r="E31" s="262">
        <v>22740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238</v>
      </c>
      <c r="B32" s="120">
        <v>32880</v>
      </c>
      <c r="C32" s="121"/>
      <c r="D32" s="261" t="s">
        <v>239</v>
      </c>
      <c r="E32" s="262">
        <v>17900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42" t="s">
        <v>167</v>
      </c>
      <c r="B33" s="45">
        <v>20000</v>
      </c>
      <c r="C33" s="121"/>
      <c r="D33" s="261" t="s">
        <v>150</v>
      </c>
      <c r="E33" s="262">
        <v>35000</v>
      </c>
      <c r="G33" s="16"/>
      <c r="K33" s="1" t="s">
        <v>137</v>
      </c>
      <c r="L33" s="1">
        <v>73440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46" t="s">
        <v>149</v>
      </c>
      <c r="B34" s="120">
        <v>15000</v>
      </c>
      <c r="C34" s="121"/>
      <c r="D34" s="261" t="s">
        <v>140</v>
      </c>
      <c r="E34" s="262">
        <v>45000</v>
      </c>
      <c r="G34" s="16"/>
      <c r="K34" s="1" t="s">
        <v>138</v>
      </c>
      <c r="L34" s="1">
        <v>59200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7" t="s">
        <v>203</v>
      </c>
      <c r="B35" s="338">
        <v>28540</v>
      </c>
      <c r="C35" s="339"/>
      <c r="D35" s="340" t="s">
        <v>216</v>
      </c>
      <c r="E35" s="341">
        <v>23000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342" t="s">
        <v>139</v>
      </c>
      <c r="B36" s="344">
        <v>270000</v>
      </c>
      <c r="C36" s="339"/>
      <c r="D36" s="340" t="s">
        <v>205</v>
      </c>
      <c r="E36" s="341">
        <v>49140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343" t="s">
        <v>198</v>
      </c>
      <c r="B37" s="345">
        <v>20530</v>
      </c>
      <c r="C37" s="326"/>
      <c r="D37" s="272" t="s">
        <v>153</v>
      </c>
      <c r="E37" s="273">
        <v>74000</v>
      </c>
      <c r="G37" s="1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2:25">
      <c r="B206" s="1"/>
      <c r="D206" s="1"/>
      <c r="E206" s="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sortState ref="A21:B32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2022-09-12T21:23:20Z</dcterms:modified>
</cp:coreProperties>
</file>