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8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<sst xmlns="http://schemas.openxmlformats.org/spreadsheetml/2006/main" count="475" uniqueCount="253">
  <si>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</si>
  <si>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</si>
  <si>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</si>
  <si>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</si>
  <si>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</si>
  <si>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</si>
  <si>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</si>
  <si>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</si>
  <si>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</si>
  <si>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</si>
  <si>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</si>
  <si>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</si>
  <si>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</si>
  <si>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</si>
  <si>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</si>
  <si>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</si>
  <si>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</si>
  <si>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</si>
  <si>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</si>
  <si>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</si>
  <si>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</si>
  <si>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</si>
  <si>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</si>
  <si>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</si>
  <si>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</si>
  <si>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</si>
  <si>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</si>
  <si>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</si>
  <si>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</si>
  <si>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</si>
  <si>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</si>
  <si>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</si>
  <si>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</si>
  <si>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</si>
  <si>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</si>
  <si>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</si>
  <si>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</si>
  <si>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</si>
  <si>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</si>
  <si>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</si>
  <si>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</si>
  <si>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</si>
  <si>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</si>
  <si>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</si>
  <si>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</si>
  <si>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</si>
  <si>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</si>
  <si>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</si>
  <si>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</si>
  <si>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</si>
  <si>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</si>
  <si>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</si>
  <si>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</si>
  <si>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</si>
  <si>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</si>
  <si>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</si>
  <si>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</si>
  <si>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</si>
  <si>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</si>
  <si>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</si>
  <si>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</si>
  <si>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</si>
  <si>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</si>
  <si>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</si>
  <si>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</si>
  <si>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</si>
  <si>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</si>
  <si>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</si>
  <si>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</si>
  <si>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</si>
  <si>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</si>
  <si>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</si>
  <si>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</si>
  <si>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</si>
  <si>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</si>
  <si>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</si>
  <si>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</si>
  <si>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</si>
  <si>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</si>
  <si>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</si>
  <si>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</si>
  <si>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</si>
  <si>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</si>
  <si>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</si>
  <si>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</si>
  <si>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</si>
  <si>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</si>
  <si>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</si>
  <si>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</si>
  <si>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</si>
  <si>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</si>
  <si>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</si>
  <si>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</si>
  <si>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</si>
  <si>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</si>
  <si>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</si>
  <si>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</si>
  <si>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</si>
  <si>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</si>
  <si>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</si>
  <si>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</si>
  <si>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</si>
  <si>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</si>
  <si>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</si>
  <si>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</si>
  <si>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</si>
  <si>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</si>
  <si>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</si>
  <si>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</si>
  <si>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</si>
  <si>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</si>
  <si>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</si>
  <si>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</si>
  <si>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</si>
  <si>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</si>
  <si>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</si>
  <si>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</si>
  <si>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</si>
  <si>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</si>
  <si>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</si>
  <si>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</si>
  <si>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</si>
  <si>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</si>
  <si>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</si>
  <si>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</si>
  <si>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</si>
  <si>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</si>
  <si>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</si>
  <si>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</si>
  <si>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</si>
  <si>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</si>
  <si>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</si>
  <si>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</si>
  <si>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</si>
  <si>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</si>
  <si>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</si>
  <si>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</si>
  <si>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</si>
  <si>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</si>
  <si>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</si>
  <si>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</si>
  <si>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</si>
  <si>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</si>
  <si>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</si>
  <si>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</si>
  <si>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</si>
  <si>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</si>
  <si>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</si>
  <si>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</si>
  <si>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</si>
  <si>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</si>
  <si>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</si>
  <si>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</si>
  <si>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</si>
  <si>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</si>
  <si>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</si>
  <si>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</si>
  <si>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</si>
  <si>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</si>
  <si>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</si>
  <si>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</si>
  <si>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</si>
  <si>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</si>
  <si>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</si>
  <si>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</si>
  <si>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</si>
  <si>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</si>
  <si>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</si>
  <si>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</si>
  <si>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</si>
  <si>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</si>
  <si>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</si>
  <si>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</si>
  <si>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</si>
  <si>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</si>
  <si>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</si>
  <si>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</si>
  <si>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</si>
  <si>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</si>
  <si>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</si>
  <si>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</si>
  <si>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</si>
  <si>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</si>
  <si>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</si>
  <si>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</si>
  <si>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</si>
  <si>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</si>
  <si>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</si>
  <si>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</si>
  <si>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</si>
  <si>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</si>
  <si>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</si>
  <si>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</si>
  <si>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</si>
  <si>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</si>
  <si>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</si>
  <si>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</si>
  <si>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</si>
  <si>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</si>
  <si>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</si>
  <si>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</si>
  <si>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</si>
  <si>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</si>
  <si>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</si>
  <si>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</si>
  <si>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</si>
  <si>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</si>
  <si>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</si>
  <si>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</si>
  <si>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</si>
  <si>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</si>
  <si>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</si>
  <si>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</si>
  <si>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</si>
  <si>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</si>
  <si>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</si>
  <si>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</si>
  <si>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</si>
  <si>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</si>
  <si>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</si>
  <si>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</si>
  <si>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</si>
  <si>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</si>
  <si>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</si>
  <si>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</si>
  <si>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</si>
  <si>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</si>
  <si>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</si>
  <si>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</si>
  <si>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</si>
  <si>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</si>
  <si>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</si>
  <si>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</si>
  <si>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</si>
  <si>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</si>
  <si>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</si>
  <si>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</si>
  <si>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</si>
  <si>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</si>
  <si>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</si>
  <si>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</si>
  <si>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</si>
  <si>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</si>
  <si>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</si>
  <si>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 xml:space="preserve">C=Biswas Mobile </t>
  </si>
  <si>
    <t>Back Margin May'22</t>
  </si>
  <si>
    <t>Net Profit</t>
  </si>
  <si>
    <t>16.06.2022</t>
  </si>
  <si>
    <t>16.03.2022</t>
  </si>
  <si>
    <t>Samsung(-)</t>
  </si>
  <si>
    <t>18.06.2022</t>
  </si>
  <si>
    <t>Date:18.06.2022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</si>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</sst>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55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E21" sqref="E2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209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3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3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3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3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3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3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3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3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3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3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3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3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3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3"/>
      <c r="B18" s="26" t="s">
        <v>234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3"/>
      <c r="B19" s="26" t="s">
        <v>238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3"/>
      <c r="B20" s="26" t="s">
        <v>247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3"/>
      <c r="B21" s="26" t="s">
        <v>250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3"/>
      <c r="B22" s="26"/>
      <c r="C22" s="259"/>
      <c r="D22" s="259"/>
      <c r="E22" s="260">
        <f t="shared" si="0"/>
        <v>38038</v>
      </c>
      <c r="F22" s="2"/>
      <c r="G22" s="2"/>
    </row>
    <row r="23" spans="1:7">
      <c r="A23" s="323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3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3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3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3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3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3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3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3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3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3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3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3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3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3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3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3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3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3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3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3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3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3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3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3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3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3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3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3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3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3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3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3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3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3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3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3"/>
      <c r="B59" s="26"/>
      <c r="C59" s="259"/>
      <c r="D59" s="259"/>
      <c r="E59" s="260">
        <f t="shared" si="0"/>
        <v>38038</v>
      </c>
      <c r="F59" s="2"/>
    </row>
    <row r="60" spans="1:7">
      <c r="A60" s="323"/>
      <c r="B60" s="26"/>
      <c r="C60" s="259"/>
      <c r="D60" s="259"/>
      <c r="E60" s="260">
        <f t="shared" si="0"/>
        <v>38038</v>
      </c>
      <c r="F60" s="2"/>
    </row>
    <row r="61" spans="1:7">
      <c r="A61" s="323"/>
      <c r="B61" s="26"/>
      <c r="C61" s="259"/>
      <c r="D61" s="259"/>
      <c r="E61" s="260">
        <f t="shared" si="0"/>
        <v>38038</v>
      </c>
      <c r="F61" s="2"/>
    </row>
    <row r="62" spans="1:7">
      <c r="A62" s="323"/>
      <c r="B62" s="26"/>
      <c r="C62" s="259"/>
      <c r="D62" s="259"/>
      <c r="E62" s="260">
        <f t="shared" si="0"/>
        <v>38038</v>
      </c>
      <c r="F62" s="2"/>
    </row>
    <row r="63" spans="1:7">
      <c r="A63" s="323"/>
      <c r="B63" s="26"/>
      <c r="C63" s="259"/>
      <c r="D63" s="259"/>
      <c r="E63" s="260">
        <f t="shared" si="0"/>
        <v>38038</v>
      </c>
      <c r="F63" s="2"/>
    </row>
    <row r="64" spans="1:7">
      <c r="A64" s="323"/>
      <c r="B64" s="26"/>
      <c r="C64" s="259"/>
      <c r="D64" s="259"/>
      <c r="E64" s="260">
        <f t="shared" si="0"/>
        <v>38038</v>
      </c>
      <c r="F64" s="2"/>
    </row>
    <row r="65" spans="1:7">
      <c r="A65" s="323"/>
      <c r="B65" s="26"/>
      <c r="C65" s="259"/>
      <c r="D65" s="259"/>
      <c r="E65" s="260">
        <f t="shared" si="0"/>
        <v>38038</v>
      </c>
      <c r="F65" s="2"/>
    </row>
    <row r="66" spans="1:7">
      <c r="A66" s="323"/>
      <c r="B66" s="26"/>
      <c r="C66" s="259"/>
      <c r="D66" s="259"/>
      <c r="E66" s="260">
        <f t="shared" si="0"/>
        <v>38038</v>
      </c>
      <c r="F66" s="2"/>
    </row>
    <row r="67" spans="1:7">
      <c r="A67" s="323"/>
      <c r="B67" s="26"/>
      <c r="C67" s="259"/>
      <c r="D67" s="259"/>
      <c r="E67" s="260">
        <f t="shared" si="0"/>
        <v>38038</v>
      </c>
      <c r="F67" s="2"/>
    </row>
    <row r="68" spans="1:7">
      <c r="A68" s="323"/>
      <c r="B68" s="26"/>
      <c r="C68" s="259"/>
      <c r="D68" s="259"/>
      <c r="E68" s="260">
        <f t="shared" si="0"/>
        <v>38038</v>
      </c>
      <c r="F68" s="2"/>
    </row>
    <row r="69" spans="1:7">
      <c r="A69" s="323"/>
      <c r="B69" s="26"/>
      <c r="C69" s="259"/>
      <c r="D69" s="259"/>
      <c r="E69" s="260">
        <f t="shared" si="0"/>
        <v>38038</v>
      </c>
      <c r="F69" s="2"/>
    </row>
    <row r="70" spans="1:7">
      <c r="A70" s="323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3"/>
      <c r="B71" s="26"/>
      <c r="C71" s="259"/>
      <c r="D71" s="259"/>
      <c r="E71" s="260">
        <f t="shared" si="1"/>
        <v>38038</v>
      </c>
      <c r="F71" s="2"/>
    </row>
    <row r="72" spans="1:7">
      <c r="A72" s="323"/>
      <c r="B72" s="26"/>
      <c r="C72" s="259"/>
      <c r="D72" s="259"/>
      <c r="E72" s="260">
        <f t="shared" si="1"/>
        <v>38038</v>
      </c>
      <c r="F72" s="2"/>
    </row>
    <row r="73" spans="1:7">
      <c r="A73" s="323"/>
      <c r="B73" s="26"/>
      <c r="C73" s="259"/>
      <c r="D73" s="259"/>
      <c r="E73" s="260">
        <f t="shared" si="1"/>
        <v>38038</v>
      </c>
      <c r="F73" s="2"/>
    </row>
    <row r="74" spans="1:7">
      <c r="A74" s="323"/>
      <c r="B74" s="26"/>
      <c r="C74" s="259"/>
      <c r="D74" s="259"/>
      <c r="E74" s="260">
        <f t="shared" si="1"/>
        <v>38038</v>
      </c>
      <c r="F74" s="2"/>
    </row>
    <row r="75" spans="1:7">
      <c r="A75" s="323"/>
      <c r="B75" s="26"/>
      <c r="C75" s="259"/>
      <c r="D75" s="259"/>
      <c r="E75" s="260">
        <f t="shared" si="1"/>
        <v>38038</v>
      </c>
      <c r="F75" s="2"/>
    </row>
    <row r="76" spans="1:7">
      <c r="A76" s="323"/>
      <c r="B76" s="26"/>
      <c r="C76" s="259"/>
      <c r="D76" s="259"/>
      <c r="E76" s="260">
        <f t="shared" si="1"/>
        <v>38038</v>
      </c>
      <c r="F76" s="2"/>
    </row>
    <row r="77" spans="1:7">
      <c r="A77" s="323"/>
      <c r="B77" s="26"/>
      <c r="C77" s="259"/>
      <c r="D77" s="259"/>
      <c r="E77" s="260">
        <f t="shared" si="1"/>
        <v>38038</v>
      </c>
      <c r="F77" s="2"/>
    </row>
    <row r="78" spans="1:7">
      <c r="A78" s="323"/>
      <c r="B78" s="26"/>
      <c r="C78" s="259"/>
      <c r="D78" s="259"/>
      <c r="E78" s="260">
        <f t="shared" si="1"/>
        <v>38038</v>
      </c>
      <c r="F78" s="2"/>
    </row>
    <row r="79" spans="1:7">
      <c r="A79" s="323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3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3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3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3"/>
      <c r="B83" s="288"/>
      <c r="C83" s="260">
        <f>SUM(C5:C72)</f>
        <v>5388038</v>
      </c>
      <c r="D83" s="260">
        <f>SUM(D5:D77)</f>
        <v>5350000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8" t="s">
        <v>15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0" customFormat="1" ht="18">
      <c r="A2" s="329" t="s">
        <v>111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1" customFormat="1" ht="16.5" thickBot="1">
      <c r="A3" s="330" t="s">
        <v>211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54"/>
      <c r="T3" s="7"/>
      <c r="U3" s="7"/>
      <c r="V3" s="7"/>
      <c r="W3" s="7"/>
      <c r="X3" s="16"/>
    </row>
    <row r="4" spans="1:24" s="72" customFormat="1" ht="12.75" customHeight="1">
      <c r="A4" s="333" t="s">
        <v>32</v>
      </c>
      <c r="B4" s="335" t="s">
        <v>33</v>
      </c>
      <c r="C4" s="324" t="s">
        <v>34</v>
      </c>
      <c r="D4" s="324" t="s">
        <v>35</v>
      </c>
      <c r="E4" s="324" t="s">
        <v>36</v>
      </c>
      <c r="F4" s="324" t="s">
        <v>168</v>
      </c>
      <c r="G4" s="324" t="s">
        <v>37</v>
      </c>
      <c r="H4" s="324" t="s">
        <v>180</v>
      </c>
      <c r="I4" s="324" t="s">
        <v>176</v>
      </c>
      <c r="J4" s="324" t="s">
        <v>38</v>
      </c>
      <c r="K4" s="324" t="s">
        <v>39</v>
      </c>
      <c r="L4" s="324" t="s">
        <v>40</v>
      </c>
      <c r="M4" s="324" t="s">
        <v>168</v>
      </c>
      <c r="N4" s="324" t="s">
        <v>194</v>
      </c>
      <c r="O4" s="326" t="s">
        <v>41</v>
      </c>
      <c r="P4" s="337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248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250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9000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1750</v>
      </c>
      <c r="F37" s="106">
        <f t="shared" si="1"/>
        <v>0</v>
      </c>
      <c r="G37" s="106">
        <f>SUM(G6:G36)</f>
        <v>3040</v>
      </c>
      <c r="H37" s="106">
        <f t="shared" si="1"/>
        <v>0</v>
      </c>
      <c r="I37" s="106">
        <f t="shared" si="1"/>
        <v>0</v>
      </c>
      <c r="J37" s="106">
        <f t="shared" si="1"/>
        <v>880</v>
      </c>
      <c r="K37" s="106">
        <f t="shared" si="1"/>
        <v>5120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0</v>
      </c>
      <c r="P37" s="107">
        <f t="shared" si="1"/>
        <v>0</v>
      </c>
      <c r="Q37" s="108">
        <f>SUM(Q6:Q36)</f>
        <v>22300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115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3" t="s">
        <v>15</v>
      </c>
      <c r="B1" s="344"/>
      <c r="C1" s="344"/>
      <c r="D1" s="344"/>
      <c r="E1" s="344"/>
      <c r="F1" s="34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6" t="s">
        <v>212</v>
      </c>
      <c r="B2" s="347"/>
      <c r="C2" s="347"/>
      <c r="D2" s="347"/>
      <c r="E2" s="347"/>
      <c r="F2" s="34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9" t="s">
        <v>99</v>
      </c>
      <c r="B3" s="350"/>
      <c r="C3" s="350"/>
      <c r="D3" s="350"/>
      <c r="E3" s="350"/>
      <c r="F3" s="35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247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250</v>
      </c>
      <c r="B19" s="53">
        <v>331070</v>
      </c>
      <c r="C19" s="56">
        <v>420080</v>
      </c>
      <c r="D19" s="53">
        <v>480</v>
      </c>
      <c r="E19" s="53">
        <f>C19+D19</f>
        <v>420560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4824440</v>
      </c>
      <c r="C33" s="264">
        <f>SUM(C5:C32)</f>
        <v>5732760</v>
      </c>
      <c r="D33" s="263">
        <f>SUM(D5:D32)</f>
        <v>22340</v>
      </c>
      <c r="E33" s="263">
        <f>SUM(E5:E32)</f>
        <v>5755100</v>
      </c>
      <c r="F33" s="263">
        <f>B33-E33</f>
        <v>-930660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1" t="s">
        <v>24</v>
      </c>
      <c r="C35" s="341"/>
      <c r="D35" s="341"/>
      <c r="E35" s="34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500</v>
      </c>
      <c r="E38" s="182" t="s">
        <v>250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241</v>
      </c>
      <c r="C41" s="123" t="s">
        <v>242</v>
      </c>
      <c r="D41" s="214">
        <v>1000</v>
      </c>
      <c r="E41" s="183" t="s">
        <v>238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2"/>
      <c r="H43" s="342"/>
      <c r="I43" s="342"/>
      <c r="J43" s="34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438840</v>
      </c>
      <c r="E46" s="273" t="s">
        <v>247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195470</v>
      </c>
      <c r="E47" s="184" t="s">
        <v>250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239750</v>
      </c>
      <c r="E48" s="186" t="s">
        <v>250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68000</v>
      </c>
      <c r="E52" s="186" t="s">
        <v>250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69440</v>
      </c>
      <c r="E53" s="184" t="s">
        <v>250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239</v>
      </c>
      <c r="B54" s="58" t="s">
        <v>240</v>
      </c>
      <c r="C54" s="123"/>
      <c r="D54" s="216">
        <v>38420</v>
      </c>
      <c r="E54" s="185" t="s">
        <v>250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68000</v>
      </c>
      <c r="E58" s="306" t="s">
        <v>234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20000</v>
      </c>
      <c r="E60" s="308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26320</v>
      </c>
      <c r="E65" s="306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250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3630</v>
      </c>
      <c r="E81" s="184" t="s">
        <v>178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40530</v>
      </c>
      <c r="E83" s="185" t="s">
        <v>225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10000</v>
      </c>
      <c r="E84" s="186" t="s">
        <v>225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6760</v>
      </c>
      <c r="E85" s="184" t="s">
        <v>238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35000</v>
      </c>
      <c r="E91" s="186" t="s">
        <v>238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4000</v>
      </c>
      <c r="E93" s="186" t="s">
        <v>238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222</v>
      </c>
      <c r="B94" s="58" t="s">
        <v>165</v>
      </c>
      <c r="C94" s="123"/>
      <c r="D94" s="216">
        <v>47480</v>
      </c>
      <c r="E94" s="186" t="s">
        <v>221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40000</v>
      </c>
      <c r="E95" s="185" t="s">
        <v>250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225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233</v>
      </c>
      <c r="C98" s="123"/>
      <c r="D98" s="216">
        <v>10000</v>
      </c>
      <c r="E98" s="184" t="s">
        <v>232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235</v>
      </c>
      <c r="B99" s="58" t="s">
        <v>236</v>
      </c>
      <c r="C99" s="123"/>
      <c r="D99" s="216">
        <v>60020</v>
      </c>
      <c r="E99" s="186" t="s">
        <v>234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9" t="s">
        <v>30</v>
      </c>
      <c r="B119" s="340"/>
      <c r="C119" s="352"/>
      <c r="D119" s="219">
        <f>SUM(D37:D118)</f>
        <v>2452835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9" t="s">
        <v>31</v>
      </c>
      <c r="B121" s="340"/>
      <c r="C121" s="340"/>
      <c r="D121" s="219">
        <f>D119+M121</f>
        <v>2452835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8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6" t="s">
        <v>50</v>
      </c>
      <c r="B1" s="357"/>
      <c r="C1" s="357"/>
      <c r="D1" s="357"/>
      <c r="E1" s="358"/>
      <c r="F1" s="5"/>
      <c r="G1" s="5"/>
    </row>
    <row r="2" spans="1:25" ht="21.75">
      <c r="A2" s="362" t="s">
        <v>65</v>
      </c>
      <c r="B2" s="363"/>
      <c r="C2" s="363"/>
      <c r="D2" s="363"/>
      <c r="E2" s="364"/>
      <c r="F2" s="5"/>
      <c r="G2" s="5"/>
    </row>
    <row r="3" spans="1:25" ht="23.25">
      <c r="A3" s="359" t="s">
        <v>251</v>
      </c>
      <c r="B3" s="360"/>
      <c r="C3" s="360"/>
      <c r="D3" s="360"/>
      <c r="E3" s="36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114</v>
      </c>
      <c r="B4" s="366"/>
      <c r="C4" s="270"/>
      <c r="D4" s="367" t="s">
        <v>113</v>
      </c>
      <c r="E4" s="36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8956798.7677999996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128470.47000000004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12746.702199999243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22300</v>
      </c>
      <c r="C9" s="40"/>
      <c r="D9" s="39" t="s">
        <v>11</v>
      </c>
      <c r="E9" s="252">
        <v>2452835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252</v>
      </c>
      <c r="E10" s="254">
        <v>-1693728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174</v>
      </c>
      <c r="B11" s="318">
        <f>B6-B9-B10</f>
        <v>106170.47000000004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245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246</v>
      </c>
      <c r="B13" s="312">
        <f>B11+B12</f>
        <v>172190.47000000003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9" t="s">
        <v>249</v>
      </c>
      <c r="B15" s="274">
        <v>1600000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</f>
        <v>9772190.4699999988</v>
      </c>
      <c r="C17" s="40"/>
      <c r="D17" s="40" t="s">
        <v>7</v>
      </c>
      <c r="E17" s="255">
        <f>SUM(E5:E16)</f>
        <v>9772190.4699999988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14</v>
      </c>
      <c r="B19" s="354"/>
      <c r="C19" s="354"/>
      <c r="D19" s="354"/>
      <c r="E19" s="35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68000</v>
      </c>
      <c r="C20" s="289"/>
      <c r="D20" s="275" t="s">
        <v>16</v>
      </c>
      <c r="E20" s="276">
        <v>442860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239750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65690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85740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244</v>
      </c>
      <c r="B27" s="279">
        <v>20000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243</v>
      </c>
      <c r="E28" s="282">
        <v>48510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237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50000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2022-06-18T18:25:21Z</dcterms:modified>
</cp:coreProperties>
</file>