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24.10.2022 - Copy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New connection=500
October Bill=1200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Lalpur Route 
</t>
        </r>
      </text>
    </comment>
  </commentList>
</comments>
</file>

<file path=xl/sharedStrings.xml><?xml version="1.0" encoding="utf-8"?>
<sst xmlns="http://schemas.openxmlformats.org/spreadsheetml/2006/main" count="480" uniqueCount="255">
  <si>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</si>
  <si>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</si>
  <si>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</si>
  <si>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</si>
  <si>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</si>
  <si>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</si>
  <si>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</si>
  <si>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</si>
  <si>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</si>
  <si>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</si>
  <si>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</si>
  <si>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</si>
  <si>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</si>
  <si>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</si>
  <si>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</si>
  <si>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</si>
  <si>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</si>
  <si>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</si>
  <si>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</si>
  <si>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</si>
  <si>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</si>
  <si>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</si>
  <si>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</si>
  <si>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</si>
  <si>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</si>
  <si>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</si>
  <si>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</si>
  <si>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</si>
  <si>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</si>
  <si>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</si>
  <si>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</si>
  <si>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</si>
  <si>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</si>
  <si>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</si>
  <si>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</si>
  <si>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</si>
  <si>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</si>
  <si>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</si>
  <si>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</si>
  <si>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</si>
  <si>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</si>
  <si>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</si>
  <si>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</si>
  <si>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</si>
  <si>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</si>
  <si>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</si>
  <si>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</si>
  <si>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</si>
  <si>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</si>
  <si>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</si>
  <si>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</si>
  <si>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</si>
  <si>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</si>
  <si>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</si>
  <si>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</si>
  <si>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</si>
  <si>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</si>
  <si>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</si>
  <si>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</si>
  <si>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</si>
  <si>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</si>
  <si>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</si>
  <si>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</si>
  <si>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</si>
  <si>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</si>
  <si>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</si>
  <si>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</si>
  <si>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</si>
  <si>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</si>
  <si>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</si>
  <si>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</si>
  <si>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</si>
  <si>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</si>
  <si>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</si>
  <si>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</si>
  <si>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</si>
  <si>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</si>
  <si>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</si>
  <si>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</si>
  <si>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</si>
  <si>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</si>
  <si>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</si>
  <si>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</si>
  <si>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</si>
  <si>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</si>
  <si>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</si>
  <si>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</si>
  <si>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</si>
  <si>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</si>
  <si>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</si>
  <si>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</si>
  <si>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</si>
  <si>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</si>
  <si>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</si>
  <si>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</si>
  <si>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</si>
  <si>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</si>
  <si>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</si>
  <si>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</si>
  <si>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</si>
  <si>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</si>
  <si>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</si>
  <si>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</si>
  <si>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</si>
  <si>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</si>
  <si>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</si>
  <si>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</si>
  <si>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</si>
  <si>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</si>
  <si>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</si>
  <si>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</si>
  <si>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</si>
  <si>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</si>
  <si>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</si>
  <si>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</si>
  <si>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</si>
  <si>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</si>
  <si>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</si>
  <si>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</si>
  <si>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</si>
  <si>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</si>
  <si>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</si>
  <si>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</si>
  <si>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</si>
  <si>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</si>
  <si>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</si>
  <si>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</si>
  <si>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</si>
  <si>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</si>
  <si>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</si>
  <si>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</si>
  <si>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</si>
  <si>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</si>
  <si>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</si>
  <si>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</si>
  <si>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</si>
  <si>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</si>
  <si>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</si>
  <si>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</si>
  <si>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</si>
  <si>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</si>
  <si>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</si>
  <si>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</si>
  <si>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</si>
  <si>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</si>
  <si>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</si>
  <si>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</si>
  <si>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</si>
  <si>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</si>
  <si>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</si>
  <si>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</si>
  <si>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</si>
  <si>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</si>
  <si>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</si>
  <si>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</si>
  <si>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</si>
  <si>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</si>
  <si>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</si>
  <si>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</si>
  <si>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</si>
  <si>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</si>
  <si>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</si>
  <si>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</si>
  <si>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</si>
  <si>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</si>
  <si>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</si>
  <si>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</si>
  <si>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</si>
  <si>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</si>
  <si>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</si>
  <si>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</si>
  <si>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</si>
  <si>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</si>
  <si>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</si>
  <si>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</si>
  <si>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</si>
  <si>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</si>
  <si>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</si>
  <si>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</si>
  <si>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</si>
  <si>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</si>
  <si>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</si>
  <si>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</si>
  <si>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</si>
  <si>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</si>
  <si>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</si>
  <si>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</si>
  <si>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</si>
  <si>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</si>
  <si>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</si>
  <si>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</si>
  <si>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</si>
  <si>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</si>
  <si>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</si>
  <si>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</si>
  <si>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01.10.2022</t>
  </si>
  <si>
    <t>Bank Statement Oct-2022</t>
  </si>
  <si>
    <t>Month : Oct-2022</t>
  </si>
  <si>
    <t>Balance Statement Oct-2022</t>
  </si>
  <si>
    <t>Galaxy Mobile</t>
  </si>
  <si>
    <t>L=Sabbir Mobile</t>
  </si>
  <si>
    <t>02.10.2022</t>
  </si>
  <si>
    <t>Wifi</t>
  </si>
  <si>
    <t>03.10.2022</t>
  </si>
  <si>
    <t>Shardah</t>
  </si>
  <si>
    <t>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</si>
  <si>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</si>
  <si>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</si>
  <si>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</si>
  <si>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</si>
  <si>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</si>
  <si>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</si>
  <si>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</si>
  <si>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</si>
  <si>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</si>
  <si>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</si>
  <si>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Sh=Bismillah Mobile</t>
  </si>
  <si>
    <t>06.10.2022</t>
  </si>
  <si>
    <t>B=Apple Computer</t>
  </si>
  <si>
    <t>08.10.2022</t>
  </si>
  <si>
    <t>Khondokar</t>
  </si>
  <si>
    <t>Bonpara</t>
  </si>
  <si>
    <t>Noor Telecom</t>
  </si>
  <si>
    <t>Bi=Khondokar Telecom</t>
  </si>
  <si>
    <t>09.10.2022</t>
  </si>
  <si>
    <t>Mita Telecom</t>
  </si>
  <si>
    <t>10.10.2022</t>
  </si>
  <si>
    <t>Deepto Mobile</t>
  </si>
  <si>
    <t>11.10.2022</t>
  </si>
  <si>
    <t>12.10.2022</t>
  </si>
  <si>
    <t>Symphony Adj:</t>
  </si>
  <si>
    <t>13.10.2022</t>
  </si>
  <si>
    <t>City Amar Account Theke</t>
  </si>
  <si>
    <t>15.10.2022</t>
  </si>
  <si>
    <t>16.10.2022</t>
  </si>
  <si>
    <t>17.10.2022</t>
  </si>
  <si>
    <t>Najirpur</t>
  </si>
  <si>
    <t>CD Sound</t>
  </si>
  <si>
    <t>18.10.2022</t>
  </si>
  <si>
    <t>Rowshon Mobile</t>
  </si>
  <si>
    <t>C=Galaxy Mobile</t>
  </si>
  <si>
    <t>B=Noor Telecom</t>
  </si>
  <si>
    <t>19.10.2022</t>
  </si>
  <si>
    <t>Mokhura</t>
  </si>
  <si>
    <t>Rimi Telecom</t>
  </si>
  <si>
    <t>M=Rimi Telecom</t>
  </si>
  <si>
    <t>20.10.2022</t>
  </si>
  <si>
    <t>22.10.2022</t>
  </si>
  <si>
    <t>Bismillah bKash</t>
  </si>
  <si>
    <t>23.10.2022</t>
  </si>
  <si>
    <t>23.10.202</t>
  </si>
  <si>
    <t>24.10.2022</t>
  </si>
  <si>
    <t>Doyarampur</t>
  </si>
  <si>
    <t>Ayan Telecom</t>
  </si>
  <si>
    <t>Date:25.10.2022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</si>
</sst>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3" fillId="0" borderId="47" xfId="0" applyFont="1" applyBorder="1" applyAlignment="1">
      <alignment horizontal="left" vertical="center"/>
    </xf>
    <xf numFmtId="0" fontId="33" fillId="34" borderId="4" xfId="0" applyFont="1" applyFill="1" applyBorder="1" applyAlignment="1">
      <alignment horizontal="left"/>
    </xf>
    <xf numFmtId="1" fontId="33" fillId="0" borderId="3" xfId="0" applyNumberFormat="1" applyFont="1" applyBorder="1" applyAlignment="1">
      <alignment horizontal="right" vertical="center"/>
    </xf>
    <xf numFmtId="0" fontId="43" fillId="46" borderId="47" xfId="0" applyFont="1" applyFill="1" applyBorder="1" applyAlignment="1">
      <alignment horizontal="left" vertical="center"/>
    </xf>
    <xf numFmtId="1" fontId="5" fillId="47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1" fontId="37" fillId="43" borderId="1" xfId="0" applyNumberFormat="1" applyFont="1" applyFill="1" applyBorder="1" applyAlignment="1">
      <alignment horizontal="center"/>
    </xf>
    <xf numFmtId="0" fontId="33" fillId="0" borderId="56" xfId="0" applyFont="1" applyBorder="1" applyAlignment="1">
      <alignment horizontal="left" vertical="center"/>
    </xf>
    <xf numFmtId="1" fontId="33" fillId="0" borderId="57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1"/>
      <c r="B1" s="361"/>
      <c r="C1" s="361"/>
      <c r="D1" s="361"/>
      <c r="E1" s="361"/>
      <c r="F1" s="361"/>
    </row>
    <row r="2" spans="1:8" ht="20.25">
      <c r="A2" s="362"/>
      <c r="B2" s="359" t="s">
        <v>15</v>
      </c>
      <c r="C2" s="359"/>
      <c r="D2" s="359"/>
      <c r="E2" s="359"/>
    </row>
    <row r="3" spans="1:8" ht="16.5" customHeight="1">
      <c r="A3" s="362"/>
      <c r="B3" s="360" t="s">
        <v>45</v>
      </c>
      <c r="C3" s="360"/>
      <c r="D3" s="360"/>
      <c r="E3" s="360"/>
    </row>
    <row r="4" spans="1:8" ht="15.75" customHeight="1">
      <c r="A4" s="36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6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6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62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62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62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62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62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62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62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62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62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6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6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6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6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6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6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6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6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6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6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6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6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6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6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6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6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6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6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6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6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6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6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6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6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6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6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6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6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6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6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6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6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6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6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6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6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6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6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6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6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6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6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6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6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6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6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6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6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6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6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6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6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6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6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6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6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6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6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6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6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6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6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6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6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6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6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6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6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13" workbookViewId="0">
      <selection activeCell="E28" sqref="E28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2.7109375" style="124" bestFit="1" customWidth="1"/>
    <col min="7" max="16384" width="9.140625" style="124"/>
  </cols>
  <sheetData>
    <row r="1" spans="1:5" ht="20.25" customHeight="1">
      <c r="A1" s="361"/>
      <c r="B1" s="361"/>
      <c r="C1" s="361"/>
      <c r="D1" s="361"/>
      <c r="E1" s="361"/>
    </row>
    <row r="2" spans="1:5" ht="20.25">
      <c r="A2" s="362"/>
      <c r="B2" s="359" t="s">
        <v>15</v>
      </c>
      <c r="C2" s="359"/>
      <c r="D2" s="359"/>
      <c r="E2" s="359"/>
    </row>
    <row r="3" spans="1:5" ht="16.5" customHeight="1">
      <c r="A3" s="362"/>
      <c r="B3" s="360" t="s">
        <v>196</v>
      </c>
      <c r="C3" s="360"/>
      <c r="D3" s="360"/>
      <c r="E3" s="360"/>
    </row>
    <row r="4" spans="1:5" ht="15.75" customHeight="1">
      <c r="A4" s="362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62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62"/>
      <c r="B6" s="26"/>
      <c r="C6" s="247"/>
      <c r="D6" s="247"/>
      <c r="E6" s="248">
        <f t="shared" ref="E6:E69" si="0">E5+C6-D6</f>
        <v>37238</v>
      </c>
    </row>
    <row r="7" spans="1:5">
      <c r="A7" s="362"/>
      <c r="B7" s="26" t="s">
        <v>195</v>
      </c>
      <c r="C7" s="247">
        <v>0</v>
      </c>
      <c r="D7" s="247">
        <v>0</v>
      </c>
      <c r="E7" s="248">
        <f t="shared" si="0"/>
        <v>37238</v>
      </c>
    </row>
    <row r="8" spans="1:5">
      <c r="A8" s="362"/>
      <c r="B8" s="26" t="s">
        <v>201</v>
      </c>
      <c r="C8" s="247">
        <v>500000</v>
      </c>
      <c r="D8" s="247">
        <v>500000</v>
      </c>
      <c r="E8" s="248">
        <f>E7+C8-D8</f>
        <v>37238</v>
      </c>
    </row>
    <row r="9" spans="1:5">
      <c r="A9" s="362"/>
      <c r="B9" s="26" t="s">
        <v>203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62"/>
      <c r="B10" s="26" t="s">
        <v>205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62"/>
      <c r="B11" s="26" t="s">
        <v>215</v>
      </c>
      <c r="C11" s="247">
        <v>0</v>
      </c>
      <c r="D11" s="247">
        <v>0</v>
      </c>
      <c r="E11" s="248">
        <f t="shared" si="0"/>
        <v>37238</v>
      </c>
    </row>
    <row r="12" spans="1:5">
      <c r="A12" s="362"/>
      <c r="B12" s="26" t="s">
        <v>217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62"/>
      <c r="B13" s="26" t="s">
        <v>219</v>
      </c>
      <c r="C13" s="247">
        <v>0</v>
      </c>
      <c r="D13" s="247">
        <v>0</v>
      </c>
      <c r="E13" s="248">
        <f t="shared" si="0"/>
        <v>37238</v>
      </c>
    </row>
    <row r="14" spans="1:5">
      <c r="A14" s="362"/>
      <c r="B14" s="26" t="s">
        <v>224</v>
      </c>
      <c r="C14" s="247">
        <v>0</v>
      </c>
      <c r="D14" s="247">
        <v>0</v>
      </c>
      <c r="E14" s="248">
        <f t="shared" si="0"/>
        <v>37238</v>
      </c>
    </row>
    <row r="15" spans="1:5">
      <c r="A15" s="362"/>
      <c r="B15" s="26" t="s">
        <v>226</v>
      </c>
      <c r="C15" s="247">
        <v>1800000</v>
      </c>
      <c r="D15" s="247">
        <v>1800000</v>
      </c>
      <c r="E15" s="248">
        <f t="shared" si="0"/>
        <v>37238</v>
      </c>
    </row>
    <row r="16" spans="1:5">
      <c r="A16" s="362"/>
      <c r="B16" s="26" t="s">
        <v>228</v>
      </c>
      <c r="C16" s="247">
        <v>300000</v>
      </c>
      <c r="D16" s="247">
        <v>300000</v>
      </c>
      <c r="E16" s="248">
        <f t="shared" si="0"/>
        <v>37238</v>
      </c>
    </row>
    <row r="17" spans="1:6">
      <c r="A17" s="362"/>
      <c r="B17" s="26" t="s">
        <v>229</v>
      </c>
      <c r="C17" s="247">
        <v>700000</v>
      </c>
      <c r="D17" s="247">
        <v>700000</v>
      </c>
      <c r="E17" s="248">
        <f t="shared" si="0"/>
        <v>37238</v>
      </c>
    </row>
    <row r="18" spans="1:6">
      <c r="A18" s="362"/>
      <c r="B18" s="26" t="s">
        <v>231</v>
      </c>
      <c r="C18" s="247">
        <v>500000</v>
      </c>
      <c r="D18" s="247">
        <v>500000</v>
      </c>
      <c r="E18" s="248">
        <f t="shared" si="0"/>
        <v>37238</v>
      </c>
    </row>
    <row r="19" spans="1:6" ht="12.75" customHeight="1">
      <c r="A19" s="362"/>
      <c r="B19" s="26" t="s">
        <v>231</v>
      </c>
      <c r="C19" s="347">
        <v>100000</v>
      </c>
      <c r="D19" s="249">
        <v>100000</v>
      </c>
      <c r="E19" s="248">
        <f t="shared" si="0"/>
        <v>37238</v>
      </c>
      <c r="F19" s="348" t="s">
        <v>232</v>
      </c>
    </row>
    <row r="20" spans="1:6">
      <c r="A20" s="362"/>
      <c r="B20" s="26" t="s">
        <v>233</v>
      </c>
      <c r="C20" s="247">
        <v>0</v>
      </c>
      <c r="D20" s="247">
        <v>0</v>
      </c>
      <c r="E20" s="248">
        <f t="shared" si="0"/>
        <v>37238</v>
      </c>
    </row>
    <row r="21" spans="1:6">
      <c r="A21" s="362"/>
      <c r="B21" s="26" t="s">
        <v>234</v>
      </c>
      <c r="C21" s="247">
        <v>1000000</v>
      </c>
      <c r="D21" s="247">
        <v>1000000</v>
      </c>
      <c r="E21" s="248">
        <f t="shared" si="0"/>
        <v>37238</v>
      </c>
    </row>
    <row r="22" spans="1:6">
      <c r="A22" s="362"/>
      <c r="B22" s="26" t="s">
        <v>235</v>
      </c>
      <c r="C22" s="247">
        <v>1000000</v>
      </c>
      <c r="D22" s="247">
        <v>1000000</v>
      </c>
      <c r="E22" s="248">
        <f t="shared" si="0"/>
        <v>37238</v>
      </c>
    </row>
    <row r="23" spans="1:6">
      <c r="A23" s="362"/>
      <c r="B23" s="26" t="s">
        <v>238</v>
      </c>
      <c r="C23" s="247">
        <v>400000</v>
      </c>
      <c r="D23" s="247">
        <v>400000</v>
      </c>
      <c r="E23" s="248">
        <f t="shared" si="0"/>
        <v>37238</v>
      </c>
    </row>
    <row r="24" spans="1:6">
      <c r="A24" s="362"/>
      <c r="B24" s="26" t="s">
        <v>242</v>
      </c>
      <c r="C24" s="247">
        <v>200000</v>
      </c>
      <c r="D24" s="247">
        <v>200000</v>
      </c>
      <c r="E24" s="248">
        <f t="shared" si="0"/>
        <v>37238</v>
      </c>
    </row>
    <row r="25" spans="1:6">
      <c r="A25" s="362"/>
      <c r="B25" s="26" t="s">
        <v>246</v>
      </c>
      <c r="C25" s="247">
        <v>1000000</v>
      </c>
      <c r="D25" s="247">
        <v>1000000</v>
      </c>
      <c r="E25" s="248">
        <f t="shared" si="0"/>
        <v>37238</v>
      </c>
    </row>
    <row r="26" spans="1:6">
      <c r="A26" s="362"/>
      <c r="B26" s="26" t="s">
        <v>247</v>
      </c>
      <c r="C26" s="247">
        <v>0</v>
      </c>
      <c r="D26" s="247">
        <v>0</v>
      </c>
      <c r="E26" s="248">
        <f t="shared" si="0"/>
        <v>37238</v>
      </c>
    </row>
    <row r="27" spans="1:6">
      <c r="A27" s="362"/>
      <c r="B27" s="26" t="s">
        <v>249</v>
      </c>
      <c r="C27" s="247">
        <v>700000</v>
      </c>
      <c r="D27" s="247">
        <v>700000</v>
      </c>
      <c r="E27" s="248">
        <f t="shared" si="0"/>
        <v>37238</v>
      </c>
    </row>
    <row r="28" spans="1:6">
      <c r="A28" s="362"/>
      <c r="B28" s="26" t="s">
        <v>251</v>
      </c>
      <c r="C28" s="247">
        <v>500000</v>
      </c>
      <c r="D28" s="247">
        <v>500000</v>
      </c>
      <c r="E28" s="248">
        <f t="shared" si="0"/>
        <v>37238</v>
      </c>
    </row>
    <row r="29" spans="1:6">
      <c r="A29" s="362"/>
      <c r="B29" s="26"/>
      <c r="C29" s="247"/>
      <c r="D29" s="247"/>
      <c r="E29" s="248">
        <f t="shared" si="0"/>
        <v>37238</v>
      </c>
    </row>
    <row r="30" spans="1:6">
      <c r="A30" s="362"/>
      <c r="B30" s="26"/>
      <c r="C30" s="247"/>
      <c r="D30" s="247"/>
      <c r="E30" s="248">
        <f t="shared" si="0"/>
        <v>37238</v>
      </c>
    </row>
    <row r="31" spans="1:6">
      <c r="A31" s="362"/>
      <c r="B31" s="26"/>
      <c r="C31" s="247"/>
      <c r="D31" s="247"/>
      <c r="E31" s="248">
        <f t="shared" si="0"/>
        <v>37238</v>
      </c>
    </row>
    <row r="32" spans="1:6">
      <c r="A32" s="362"/>
      <c r="B32" s="26"/>
      <c r="C32" s="247"/>
      <c r="D32" s="247"/>
      <c r="E32" s="248">
        <f t="shared" si="0"/>
        <v>37238</v>
      </c>
    </row>
    <row r="33" spans="1:5">
      <c r="A33" s="362"/>
      <c r="B33" s="26"/>
      <c r="C33" s="247"/>
      <c r="D33" s="249"/>
      <c r="E33" s="248">
        <f t="shared" si="0"/>
        <v>37238</v>
      </c>
    </row>
    <row r="34" spans="1:5">
      <c r="A34" s="362"/>
      <c r="B34" s="26"/>
      <c r="C34" s="247"/>
      <c r="D34" s="247"/>
      <c r="E34" s="248">
        <f t="shared" si="0"/>
        <v>37238</v>
      </c>
    </row>
    <row r="35" spans="1:5">
      <c r="A35" s="362"/>
      <c r="B35" s="26"/>
      <c r="C35" s="247"/>
      <c r="D35" s="247"/>
      <c r="E35" s="248">
        <f t="shared" si="0"/>
        <v>37238</v>
      </c>
    </row>
    <row r="36" spans="1:5">
      <c r="A36" s="362"/>
      <c r="B36" s="26"/>
      <c r="C36" s="247"/>
      <c r="D36" s="247"/>
      <c r="E36" s="248">
        <f t="shared" si="0"/>
        <v>37238</v>
      </c>
    </row>
    <row r="37" spans="1:5">
      <c r="A37" s="362"/>
      <c r="B37" s="26"/>
      <c r="C37" s="247"/>
      <c r="D37" s="247"/>
      <c r="E37" s="248">
        <f t="shared" si="0"/>
        <v>37238</v>
      </c>
    </row>
    <row r="38" spans="1:5">
      <c r="A38" s="362"/>
      <c r="B38" s="26"/>
      <c r="C38" s="247"/>
      <c r="D38" s="247"/>
      <c r="E38" s="248">
        <f t="shared" si="0"/>
        <v>37238</v>
      </c>
    </row>
    <row r="39" spans="1:5">
      <c r="A39" s="362"/>
      <c r="B39" s="26"/>
      <c r="C39" s="247"/>
      <c r="D39" s="247"/>
      <c r="E39" s="248">
        <f t="shared" si="0"/>
        <v>37238</v>
      </c>
    </row>
    <row r="40" spans="1:5">
      <c r="A40" s="362"/>
      <c r="B40" s="26"/>
      <c r="C40" s="247"/>
      <c r="D40" s="247"/>
      <c r="E40" s="248">
        <f t="shared" si="0"/>
        <v>37238</v>
      </c>
    </row>
    <row r="41" spans="1:5">
      <c r="A41" s="362"/>
      <c r="B41" s="26"/>
      <c r="C41" s="247"/>
      <c r="D41" s="247"/>
      <c r="E41" s="248">
        <f t="shared" si="0"/>
        <v>37238</v>
      </c>
    </row>
    <row r="42" spans="1:5">
      <c r="A42" s="362"/>
      <c r="B42" s="26"/>
      <c r="C42" s="247"/>
      <c r="D42" s="247"/>
      <c r="E42" s="248">
        <f t="shared" si="0"/>
        <v>37238</v>
      </c>
    </row>
    <row r="43" spans="1:5">
      <c r="A43" s="362"/>
      <c r="B43" s="26"/>
      <c r="C43" s="247"/>
      <c r="D43" s="247"/>
      <c r="E43" s="248">
        <f t="shared" si="0"/>
        <v>37238</v>
      </c>
    </row>
    <row r="44" spans="1:5">
      <c r="A44" s="362"/>
      <c r="B44" s="26"/>
      <c r="C44" s="247"/>
      <c r="D44" s="247"/>
      <c r="E44" s="248">
        <f t="shared" si="0"/>
        <v>37238</v>
      </c>
    </row>
    <row r="45" spans="1:5">
      <c r="A45" s="362"/>
      <c r="B45" s="26"/>
      <c r="C45" s="247"/>
      <c r="D45" s="247"/>
      <c r="E45" s="248">
        <f t="shared" si="0"/>
        <v>37238</v>
      </c>
    </row>
    <row r="46" spans="1:5">
      <c r="A46" s="362"/>
      <c r="B46" s="26"/>
      <c r="C46" s="247"/>
      <c r="D46" s="247"/>
      <c r="E46" s="248">
        <f t="shared" si="0"/>
        <v>37238</v>
      </c>
    </row>
    <row r="47" spans="1:5">
      <c r="A47" s="362"/>
      <c r="B47" s="26"/>
      <c r="C47" s="247"/>
      <c r="D47" s="247"/>
      <c r="E47" s="248">
        <f t="shared" si="0"/>
        <v>37238</v>
      </c>
    </row>
    <row r="48" spans="1:5">
      <c r="A48" s="362"/>
      <c r="B48" s="26"/>
      <c r="C48" s="247"/>
      <c r="D48" s="247"/>
      <c r="E48" s="248">
        <f t="shared" si="0"/>
        <v>37238</v>
      </c>
    </row>
    <row r="49" spans="1:5">
      <c r="A49" s="362"/>
      <c r="B49" s="26"/>
      <c r="C49" s="247"/>
      <c r="D49" s="247"/>
      <c r="E49" s="248">
        <f t="shared" si="0"/>
        <v>37238</v>
      </c>
    </row>
    <row r="50" spans="1:5">
      <c r="A50" s="362"/>
      <c r="B50" s="26"/>
      <c r="C50" s="247"/>
      <c r="D50" s="247"/>
      <c r="E50" s="248">
        <f t="shared" si="0"/>
        <v>37238</v>
      </c>
    </row>
    <row r="51" spans="1:5">
      <c r="A51" s="362"/>
      <c r="B51" s="26"/>
      <c r="C51" s="247"/>
      <c r="D51" s="247"/>
      <c r="E51" s="248">
        <f t="shared" si="0"/>
        <v>37238</v>
      </c>
    </row>
    <row r="52" spans="1:5">
      <c r="A52" s="362"/>
      <c r="B52" s="26"/>
      <c r="C52" s="247"/>
      <c r="D52" s="247"/>
      <c r="E52" s="248">
        <f t="shared" si="0"/>
        <v>37238</v>
      </c>
    </row>
    <row r="53" spans="1:5">
      <c r="A53" s="362"/>
      <c r="B53" s="26"/>
      <c r="C53" s="247"/>
      <c r="D53" s="247"/>
      <c r="E53" s="248">
        <f t="shared" si="0"/>
        <v>37238</v>
      </c>
    </row>
    <row r="54" spans="1:5">
      <c r="A54" s="362"/>
      <c r="B54" s="26"/>
      <c r="C54" s="247"/>
      <c r="D54" s="247"/>
      <c r="E54" s="248">
        <f t="shared" si="0"/>
        <v>37238</v>
      </c>
    </row>
    <row r="55" spans="1:5">
      <c r="A55" s="362"/>
      <c r="B55" s="26"/>
      <c r="C55" s="247"/>
      <c r="D55" s="247"/>
      <c r="E55" s="248">
        <f t="shared" si="0"/>
        <v>37238</v>
      </c>
    </row>
    <row r="56" spans="1:5">
      <c r="A56" s="362"/>
      <c r="B56" s="26"/>
      <c r="C56" s="247"/>
      <c r="D56" s="247"/>
      <c r="E56" s="248">
        <f t="shared" si="0"/>
        <v>37238</v>
      </c>
    </row>
    <row r="57" spans="1:5">
      <c r="A57" s="362"/>
      <c r="B57" s="26"/>
      <c r="C57" s="247"/>
      <c r="D57" s="247"/>
      <c r="E57" s="248">
        <f t="shared" si="0"/>
        <v>37238</v>
      </c>
    </row>
    <row r="58" spans="1:5">
      <c r="A58" s="362"/>
      <c r="B58" s="26"/>
      <c r="C58" s="247"/>
      <c r="D58" s="247"/>
      <c r="E58" s="248">
        <f t="shared" si="0"/>
        <v>37238</v>
      </c>
    </row>
    <row r="59" spans="1:5">
      <c r="A59" s="362"/>
      <c r="B59" s="26"/>
      <c r="C59" s="247"/>
      <c r="D59" s="247"/>
      <c r="E59" s="248">
        <f t="shared" si="0"/>
        <v>37238</v>
      </c>
    </row>
    <row r="60" spans="1:5">
      <c r="A60" s="362"/>
      <c r="B60" s="26"/>
      <c r="C60" s="247"/>
      <c r="D60" s="247"/>
      <c r="E60" s="248">
        <f t="shared" si="0"/>
        <v>37238</v>
      </c>
    </row>
    <row r="61" spans="1:5">
      <c r="A61" s="362"/>
      <c r="B61" s="26"/>
      <c r="C61" s="247"/>
      <c r="D61" s="247"/>
      <c r="E61" s="248">
        <f t="shared" si="0"/>
        <v>37238</v>
      </c>
    </row>
    <row r="62" spans="1:5">
      <c r="A62" s="362"/>
      <c r="B62" s="26"/>
      <c r="C62" s="247"/>
      <c r="D62" s="247"/>
      <c r="E62" s="248">
        <f t="shared" si="0"/>
        <v>37238</v>
      </c>
    </row>
    <row r="63" spans="1:5">
      <c r="A63" s="362"/>
      <c r="B63" s="26"/>
      <c r="C63" s="247"/>
      <c r="D63" s="247"/>
      <c r="E63" s="248">
        <f t="shared" si="0"/>
        <v>37238</v>
      </c>
    </row>
    <row r="64" spans="1:5">
      <c r="A64" s="362"/>
      <c r="B64" s="26"/>
      <c r="C64" s="247"/>
      <c r="D64" s="247"/>
      <c r="E64" s="248">
        <f t="shared" si="0"/>
        <v>37238</v>
      </c>
    </row>
    <row r="65" spans="1:5">
      <c r="A65" s="362"/>
      <c r="B65" s="26"/>
      <c r="C65" s="247"/>
      <c r="D65" s="247"/>
      <c r="E65" s="248">
        <f t="shared" si="0"/>
        <v>37238</v>
      </c>
    </row>
    <row r="66" spans="1:5">
      <c r="A66" s="362"/>
      <c r="B66" s="26"/>
      <c r="C66" s="247"/>
      <c r="D66" s="247"/>
      <c r="E66" s="248">
        <f t="shared" si="0"/>
        <v>37238</v>
      </c>
    </row>
    <row r="67" spans="1:5">
      <c r="A67" s="362"/>
      <c r="B67" s="26"/>
      <c r="C67" s="247"/>
      <c r="D67" s="247"/>
      <c r="E67" s="248">
        <f t="shared" si="0"/>
        <v>37238</v>
      </c>
    </row>
    <row r="68" spans="1:5">
      <c r="A68" s="362"/>
      <c r="B68" s="26"/>
      <c r="C68" s="247"/>
      <c r="D68" s="247"/>
      <c r="E68" s="248">
        <f t="shared" si="0"/>
        <v>37238</v>
      </c>
    </row>
    <row r="69" spans="1:5">
      <c r="A69" s="362"/>
      <c r="B69" s="26"/>
      <c r="C69" s="247"/>
      <c r="D69" s="247"/>
      <c r="E69" s="248">
        <f t="shared" si="0"/>
        <v>37238</v>
      </c>
    </row>
    <row r="70" spans="1:5">
      <c r="A70" s="362"/>
      <c r="B70" s="26"/>
      <c r="C70" s="247"/>
      <c r="D70" s="247"/>
      <c r="E70" s="248">
        <f t="shared" ref="E70:E82" si="1">E69+C70-D70</f>
        <v>37238</v>
      </c>
    </row>
    <row r="71" spans="1:5">
      <c r="A71" s="362"/>
      <c r="B71" s="26"/>
      <c r="C71" s="247"/>
      <c r="D71" s="247"/>
      <c r="E71" s="248">
        <f t="shared" si="1"/>
        <v>37238</v>
      </c>
    </row>
    <row r="72" spans="1:5">
      <c r="A72" s="362"/>
      <c r="B72" s="26"/>
      <c r="C72" s="247"/>
      <c r="D72" s="247"/>
      <c r="E72" s="248">
        <f t="shared" si="1"/>
        <v>37238</v>
      </c>
    </row>
    <row r="73" spans="1:5">
      <c r="A73" s="362"/>
      <c r="B73" s="26"/>
      <c r="C73" s="247"/>
      <c r="D73" s="247"/>
      <c r="E73" s="248">
        <f t="shared" si="1"/>
        <v>37238</v>
      </c>
    </row>
    <row r="74" spans="1:5">
      <c r="A74" s="362"/>
      <c r="B74" s="26"/>
      <c r="C74" s="247"/>
      <c r="D74" s="247"/>
      <c r="E74" s="248">
        <f t="shared" si="1"/>
        <v>37238</v>
      </c>
    </row>
    <row r="75" spans="1:5">
      <c r="A75" s="362"/>
      <c r="B75" s="26"/>
      <c r="C75" s="247"/>
      <c r="D75" s="247"/>
      <c r="E75" s="248">
        <f t="shared" si="1"/>
        <v>37238</v>
      </c>
    </row>
    <row r="76" spans="1:5">
      <c r="A76" s="362"/>
      <c r="B76" s="26"/>
      <c r="C76" s="247"/>
      <c r="D76" s="247"/>
      <c r="E76" s="248">
        <f t="shared" si="1"/>
        <v>37238</v>
      </c>
    </row>
    <row r="77" spans="1:5">
      <c r="A77" s="362"/>
      <c r="B77" s="26"/>
      <c r="C77" s="247"/>
      <c r="D77" s="247"/>
      <c r="E77" s="248">
        <f t="shared" si="1"/>
        <v>37238</v>
      </c>
    </row>
    <row r="78" spans="1:5">
      <c r="A78" s="362"/>
      <c r="B78" s="26"/>
      <c r="C78" s="247"/>
      <c r="D78" s="247"/>
      <c r="E78" s="248">
        <f t="shared" si="1"/>
        <v>37238</v>
      </c>
    </row>
    <row r="79" spans="1:5">
      <c r="A79" s="362"/>
      <c r="B79" s="26"/>
      <c r="C79" s="247"/>
      <c r="D79" s="247"/>
      <c r="E79" s="248">
        <f t="shared" si="1"/>
        <v>37238</v>
      </c>
    </row>
    <row r="80" spans="1:5">
      <c r="A80" s="362"/>
      <c r="B80" s="26"/>
      <c r="C80" s="247"/>
      <c r="D80" s="247"/>
      <c r="E80" s="248">
        <f t="shared" si="1"/>
        <v>37238</v>
      </c>
    </row>
    <row r="81" spans="1:5">
      <c r="A81" s="362"/>
      <c r="B81" s="26"/>
      <c r="C81" s="247"/>
      <c r="D81" s="247"/>
      <c r="E81" s="248">
        <f t="shared" si="1"/>
        <v>37238</v>
      </c>
    </row>
    <row r="82" spans="1:5">
      <c r="A82" s="362"/>
      <c r="B82" s="26"/>
      <c r="C82" s="247"/>
      <c r="D82" s="247"/>
      <c r="E82" s="248">
        <f t="shared" si="1"/>
        <v>37238</v>
      </c>
    </row>
    <row r="83" spans="1:5">
      <c r="A83" s="362"/>
      <c r="B83" s="267"/>
      <c r="C83" s="248">
        <f>SUM(C5:C72)</f>
        <v>10987238</v>
      </c>
      <c r="D83" s="248">
        <f>SUM(D5:D77)</f>
        <v>10950000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3" t="s">
        <v>15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</row>
    <row r="2" spans="1:24" s="65" customFormat="1" ht="18">
      <c r="A2" s="364" t="s">
        <v>89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</row>
    <row r="3" spans="1:24" s="66" customFormat="1" ht="16.5" thickBot="1">
      <c r="A3" s="365" t="s">
        <v>197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7"/>
      <c r="S3" s="50"/>
      <c r="T3" s="7"/>
      <c r="U3" s="7"/>
      <c r="V3" s="7"/>
      <c r="W3" s="7"/>
      <c r="X3" s="16"/>
    </row>
    <row r="4" spans="1:24" s="67" customFormat="1" ht="12.75" customHeight="1">
      <c r="A4" s="368" t="s">
        <v>29</v>
      </c>
      <c r="B4" s="370" t="s">
        <v>30</v>
      </c>
      <c r="C4" s="372" t="s">
        <v>31</v>
      </c>
      <c r="D4" s="372" t="s">
        <v>32</v>
      </c>
      <c r="E4" s="372" t="s">
        <v>33</v>
      </c>
      <c r="F4" s="372" t="s">
        <v>115</v>
      </c>
      <c r="G4" s="372" t="s">
        <v>34</v>
      </c>
      <c r="H4" s="372" t="s">
        <v>176</v>
      </c>
      <c r="I4" s="372" t="s">
        <v>152</v>
      </c>
      <c r="J4" s="372" t="s">
        <v>35</v>
      </c>
      <c r="K4" s="372" t="s">
        <v>36</v>
      </c>
      <c r="L4" s="372" t="s">
        <v>192</v>
      </c>
      <c r="M4" s="372" t="s">
        <v>202</v>
      </c>
      <c r="N4" s="372" t="s">
        <v>119</v>
      </c>
      <c r="O4" s="376" t="s">
        <v>37</v>
      </c>
      <c r="P4" s="374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9"/>
      <c r="B5" s="371"/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7"/>
      <c r="P5" s="375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195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201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203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205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215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2230</v>
      </c>
      <c r="R10" s="80"/>
      <c r="S10" s="32"/>
      <c r="T10" s="32"/>
      <c r="U10" s="5"/>
      <c r="V10" s="32"/>
      <c r="W10" s="5"/>
    </row>
    <row r="11" spans="1:24" s="13" customFormat="1">
      <c r="A11" s="74" t="s">
        <v>217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>
        <v>20</v>
      </c>
      <c r="O11" s="83"/>
      <c r="P11" s="85"/>
      <c r="Q11" s="79">
        <f t="shared" si="0"/>
        <v>2460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219</v>
      </c>
      <c r="B12" s="82">
        <v>1300</v>
      </c>
      <c r="C12" s="75"/>
      <c r="D12" s="83">
        <v>120</v>
      </c>
      <c r="E12" s="83"/>
      <c r="F12" s="83"/>
      <c r="G12" s="83">
        <v>30</v>
      </c>
      <c r="H12" s="83"/>
      <c r="I12" s="83"/>
      <c r="J12" s="83">
        <v>310</v>
      </c>
      <c r="K12" s="83">
        <v>500</v>
      </c>
      <c r="L12" s="83"/>
      <c r="M12" s="83"/>
      <c r="N12" s="114">
        <v>20</v>
      </c>
      <c r="O12" s="83"/>
      <c r="P12" s="85"/>
      <c r="Q12" s="79">
        <f t="shared" si="0"/>
        <v>2280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224</v>
      </c>
      <c r="B13" s="82"/>
      <c r="C13" s="75"/>
      <c r="D13" s="83"/>
      <c r="E13" s="83"/>
      <c r="F13" s="83"/>
      <c r="G13" s="83">
        <v>30</v>
      </c>
      <c r="H13" s="83" t="s">
        <v>12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460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226</v>
      </c>
      <c r="B14" s="82">
        <v>2100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400</v>
      </c>
      <c r="L14" s="87"/>
      <c r="M14" s="83"/>
      <c r="N14" s="114">
        <v>20</v>
      </c>
      <c r="O14" s="83"/>
      <c r="P14" s="85"/>
      <c r="Q14" s="79">
        <f t="shared" si="0"/>
        <v>2680</v>
      </c>
      <c r="R14" s="80"/>
      <c r="S14" s="88"/>
      <c r="T14" s="32"/>
      <c r="U14" s="5"/>
      <c r="V14" s="32"/>
      <c r="W14" s="5"/>
    </row>
    <row r="15" spans="1:24" s="13" customFormat="1">
      <c r="A15" s="74" t="s">
        <v>228</v>
      </c>
      <c r="B15" s="82">
        <v>1300</v>
      </c>
      <c r="C15" s="75"/>
      <c r="D15" s="83"/>
      <c r="E15" s="83"/>
      <c r="F15" s="83"/>
      <c r="G15" s="83">
        <v>100</v>
      </c>
      <c r="H15" s="83"/>
      <c r="I15" s="83"/>
      <c r="J15" s="83">
        <v>30</v>
      </c>
      <c r="K15" s="83">
        <v>400</v>
      </c>
      <c r="L15" s="76"/>
      <c r="M15" s="83"/>
      <c r="N15" s="114">
        <v>20</v>
      </c>
      <c r="O15" s="83"/>
      <c r="P15" s="85">
        <v>470</v>
      </c>
      <c r="Q15" s="79">
        <f t="shared" si="0"/>
        <v>2320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229</v>
      </c>
      <c r="B16" s="82"/>
      <c r="C16" s="75"/>
      <c r="D16" s="83"/>
      <c r="E16" s="83"/>
      <c r="F16" s="83"/>
      <c r="G16" s="83">
        <v>630</v>
      </c>
      <c r="H16" s="83"/>
      <c r="I16" s="83"/>
      <c r="J16" s="83">
        <v>30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1080</v>
      </c>
      <c r="R16" s="80"/>
      <c r="S16" s="6"/>
      <c r="T16" s="32"/>
      <c r="U16" s="5"/>
      <c r="V16" s="32"/>
      <c r="W16" s="5"/>
    </row>
    <row r="17" spans="1:23" s="13" customFormat="1">
      <c r="A17" s="74" t="s">
        <v>231</v>
      </c>
      <c r="B17" s="82">
        <v>2100</v>
      </c>
      <c r="C17" s="75"/>
      <c r="D17" s="83">
        <v>105</v>
      </c>
      <c r="E17" s="83">
        <v>270</v>
      </c>
      <c r="F17" s="83"/>
      <c r="G17" s="83">
        <v>120</v>
      </c>
      <c r="H17" s="83"/>
      <c r="I17" s="83"/>
      <c r="J17" s="83">
        <v>70</v>
      </c>
      <c r="K17" s="83">
        <v>400</v>
      </c>
      <c r="L17" s="83"/>
      <c r="M17" s="83"/>
      <c r="N17" s="114">
        <v>20</v>
      </c>
      <c r="O17" s="85"/>
      <c r="P17" s="85"/>
      <c r="Q17" s="79">
        <f t="shared" si="0"/>
        <v>3085</v>
      </c>
      <c r="R17" s="80"/>
      <c r="S17" s="6"/>
      <c r="T17" s="32"/>
      <c r="U17" s="32"/>
      <c r="V17" s="32"/>
      <c r="W17" s="32"/>
    </row>
    <row r="18" spans="1:23" s="13" customFormat="1">
      <c r="A18" s="74" t="s">
        <v>233</v>
      </c>
      <c r="B18" s="82">
        <v>1300</v>
      </c>
      <c r="C18" s="75"/>
      <c r="D18" s="83"/>
      <c r="E18" s="83"/>
      <c r="F18" s="83"/>
      <c r="G18" s="83">
        <v>100</v>
      </c>
      <c r="H18" s="83"/>
      <c r="I18" s="83"/>
      <c r="J18" s="83">
        <v>190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2010</v>
      </c>
      <c r="R18" s="80"/>
      <c r="S18" s="6"/>
      <c r="T18" s="32"/>
      <c r="U18" s="5"/>
      <c r="V18" s="32"/>
      <c r="W18" s="5"/>
    </row>
    <row r="19" spans="1:23" s="13" customFormat="1">
      <c r="A19" s="74" t="s">
        <v>234</v>
      </c>
      <c r="B19" s="82"/>
      <c r="C19" s="75"/>
      <c r="D19" s="83"/>
      <c r="E19" s="83">
        <v>150</v>
      </c>
      <c r="F19" s="83"/>
      <c r="G19" s="83">
        <v>150</v>
      </c>
      <c r="H19" s="83"/>
      <c r="I19" s="83"/>
      <c r="J19" s="270">
        <v>30</v>
      </c>
      <c r="K19" s="83">
        <v>400</v>
      </c>
      <c r="L19" s="83"/>
      <c r="M19" s="83"/>
      <c r="N19" s="115">
        <v>20</v>
      </c>
      <c r="O19" s="85"/>
      <c r="P19" s="85"/>
      <c r="Q19" s="79">
        <f t="shared" si="0"/>
        <v>750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235</v>
      </c>
      <c r="B20" s="82">
        <v>2100</v>
      </c>
      <c r="C20" s="75"/>
      <c r="D20" s="83"/>
      <c r="E20" s="83"/>
      <c r="F20" s="114"/>
      <c r="G20" s="83">
        <v>100</v>
      </c>
      <c r="H20" s="83"/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/>
      <c r="Q20" s="79">
        <f t="shared" si="0"/>
        <v>2650</v>
      </c>
      <c r="R20" s="80"/>
      <c r="S20" s="6"/>
      <c r="T20" s="32"/>
      <c r="U20" s="5"/>
      <c r="V20" s="32"/>
      <c r="W20" s="5"/>
    </row>
    <row r="21" spans="1:23" s="13" customFormat="1">
      <c r="A21" s="74" t="s">
        <v>238</v>
      </c>
      <c r="B21" s="82">
        <v>600</v>
      </c>
      <c r="C21" s="75"/>
      <c r="D21" s="83">
        <v>260</v>
      </c>
      <c r="E21" s="83"/>
      <c r="F21" s="83"/>
      <c r="G21" s="83">
        <v>70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1280</v>
      </c>
      <c r="R21" s="80"/>
      <c r="S21" s="6"/>
    </row>
    <row r="22" spans="1:23" s="13" customFormat="1">
      <c r="A22" s="74" t="s">
        <v>242</v>
      </c>
      <c r="B22" s="82">
        <v>700</v>
      </c>
      <c r="C22" s="75">
        <v>1050</v>
      </c>
      <c r="D22" s="83">
        <v>300</v>
      </c>
      <c r="E22" s="83"/>
      <c r="F22" s="83"/>
      <c r="G22" s="83">
        <v>130</v>
      </c>
      <c r="H22" s="83"/>
      <c r="I22" s="83"/>
      <c r="J22" s="83">
        <v>30</v>
      </c>
      <c r="K22" s="83">
        <v>400</v>
      </c>
      <c r="L22" s="83"/>
      <c r="M22" s="83"/>
      <c r="N22" s="114">
        <v>20</v>
      </c>
      <c r="O22" s="83"/>
      <c r="P22" s="85"/>
      <c r="Q22" s="79">
        <f t="shared" si="0"/>
        <v>2630</v>
      </c>
      <c r="R22" s="80"/>
      <c r="S22" s="6"/>
    </row>
    <row r="23" spans="1:23" s="90" customFormat="1">
      <c r="A23" s="74" t="s">
        <v>246</v>
      </c>
      <c r="B23" s="82">
        <v>2100</v>
      </c>
      <c r="C23" s="75">
        <v>550</v>
      </c>
      <c r="D23" s="83"/>
      <c r="E23" s="83"/>
      <c r="F23" s="83"/>
      <c r="G23" s="83">
        <v>30</v>
      </c>
      <c r="H23" s="83"/>
      <c r="I23" s="83"/>
      <c r="J23" s="83">
        <v>30</v>
      </c>
      <c r="K23" s="83">
        <v>400</v>
      </c>
      <c r="L23" s="83"/>
      <c r="M23" s="83"/>
      <c r="N23" s="114">
        <v>20</v>
      </c>
      <c r="O23" s="83"/>
      <c r="P23" s="85"/>
      <c r="Q23" s="79">
        <f t="shared" si="0"/>
        <v>3130</v>
      </c>
      <c r="R23" s="89"/>
      <c r="S23" s="6"/>
    </row>
    <row r="24" spans="1:23" s="13" customFormat="1">
      <c r="A24" s="74" t="s">
        <v>247</v>
      </c>
      <c r="B24" s="82">
        <v>1300</v>
      </c>
      <c r="C24" s="75">
        <v>500</v>
      </c>
      <c r="D24" s="83"/>
      <c r="E24" s="83">
        <v>400</v>
      </c>
      <c r="F24" s="83"/>
      <c r="G24" s="83">
        <v>30</v>
      </c>
      <c r="H24" s="83"/>
      <c r="I24" s="83"/>
      <c r="J24" s="83">
        <v>30</v>
      </c>
      <c r="K24" s="83">
        <v>400</v>
      </c>
      <c r="L24" s="83"/>
      <c r="M24" s="83"/>
      <c r="N24" s="114">
        <v>20</v>
      </c>
      <c r="O24" s="83"/>
      <c r="P24" s="85"/>
      <c r="Q24" s="79">
        <f t="shared" si="0"/>
        <v>2680</v>
      </c>
      <c r="R24" s="80"/>
      <c r="S24" s="6"/>
      <c r="U24" s="91"/>
      <c r="V24" s="91"/>
      <c r="W24" s="91"/>
    </row>
    <row r="25" spans="1:23" s="90" customFormat="1">
      <c r="A25" s="74" t="s">
        <v>249</v>
      </c>
      <c r="B25" s="82"/>
      <c r="C25" s="75"/>
      <c r="D25" s="83"/>
      <c r="E25" s="83"/>
      <c r="F25" s="83"/>
      <c r="G25" s="83">
        <v>150</v>
      </c>
      <c r="H25" s="83"/>
      <c r="I25" s="83"/>
      <c r="J25" s="83">
        <v>30</v>
      </c>
      <c r="K25" s="83">
        <v>400</v>
      </c>
      <c r="L25" s="83"/>
      <c r="M25" s="83"/>
      <c r="N25" s="114">
        <v>20</v>
      </c>
      <c r="O25" s="83"/>
      <c r="P25" s="85"/>
      <c r="Q25" s="79">
        <f t="shared" si="0"/>
        <v>600</v>
      </c>
      <c r="R25" s="89"/>
      <c r="S25" s="6"/>
    </row>
    <row r="26" spans="1:23" s="13" customFormat="1">
      <c r="A26" s="74" t="s">
        <v>251</v>
      </c>
      <c r="B26" s="82">
        <v>2000</v>
      </c>
      <c r="C26" s="75"/>
      <c r="D26" s="83"/>
      <c r="E26" s="83"/>
      <c r="F26" s="83"/>
      <c r="G26" s="83">
        <v>30</v>
      </c>
      <c r="H26" s="83"/>
      <c r="I26" s="83"/>
      <c r="J26" s="83">
        <v>30</v>
      </c>
      <c r="K26" s="83">
        <v>400</v>
      </c>
      <c r="L26" s="83"/>
      <c r="M26" s="83"/>
      <c r="N26" s="114">
        <v>20</v>
      </c>
      <c r="O26" s="83"/>
      <c r="P26" s="85"/>
      <c r="Q26" s="79">
        <f t="shared" si="0"/>
        <v>2480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22800</v>
      </c>
      <c r="C37" s="278">
        <f t="shared" si="1"/>
        <v>4200</v>
      </c>
      <c r="D37" s="101">
        <f t="shared" si="1"/>
        <v>980</v>
      </c>
      <c r="E37" s="101">
        <f t="shared" si="1"/>
        <v>2370</v>
      </c>
      <c r="F37" s="101">
        <f t="shared" si="1"/>
        <v>0</v>
      </c>
      <c r="G37" s="101">
        <f t="shared" si="1"/>
        <v>3860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1310</v>
      </c>
      <c r="K37" s="101">
        <f t="shared" si="2"/>
        <v>8340</v>
      </c>
      <c r="L37" s="101">
        <f t="shared" si="2"/>
        <v>0</v>
      </c>
      <c r="M37" s="101">
        <f t="shared" si="2"/>
        <v>1700</v>
      </c>
      <c r="N37" s="117">
        <f t="shared" si="2"/>
        <v>300</v>
      </c>
      <c r="O37" s="101">
        <f t="shared" si="2"/>
        <v>0</v>
      </c>
      <c r="P37" s="102">
        <f t="shared" si="2"/>
        <v>470</v>
      </c>
      <c r="Q37" s="103">
        <f>SUM(B37:P37)</f>
        <v>46330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2" zoomScale="120" zoomScaleNormal="120" workbookViewId="0">
      <selection activeCell="D54" sqref="D54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81" t="s">
        <v>15</v>
      </c>
      <c r="B1" s="382"/>
      <c r="C1" s="382"/>
      <c r="D1" s="382"/>
      <c r="E1" s="382"/>
      <c r="F1" s="383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4" t="s">
        <v>198</v>
      </c>
      <c r="B2" s="385"/>
      <c r="C2" s="385"/>
      <c r="D2" s="385"/>
      <c r="E2" s="385"/>
      <c r="F2" s="386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7" t="s">
        <v>80</v>
      </c>
      <c r="B3" s="388"/>
      <c r="C3" s="388"/>
      <c r="D3" s="388"/>
      <c r="E3" s="388"/>
      <c r="F3" s="389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195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201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203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205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215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217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219</v>
      </c>
      <c r="B11" s="49">
        <v>575570</v>
      </c>
      <c r="C11" s="52">
        <v>484000</v>
      </c>
      <c r="D11" s="49">
        <v>2260</v>
      </c>
      <c r="E11" s="49">
        <f t="shared" si="0"/>
        <v>486260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224</v>
      </c>
      <c r="B12" s="49">
        <v>409010</v>
      </c>
      <c r="C12" s="52">
        <v>470540</v>
      </c>
      <c r="D12" s="49">
        <v>460</v>
      </c>
      <c r="E12" s="49">
        <f t="shared" si="0"/>
        <v>471000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226</v>
      </c>
      <c r="B13" s="49">
        <v>834180</v>
      </c>
      <c r="C13" s="52">
        <v>614870</v>
      </c>
      <c r="D13" s="49">
        <v>2660</v>
      </c>
      <c r="E13" s="49">
        <f t="shared" si="0"/>
        <v>617530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228</v>
      </c>
      <c r="B14" s="49">
        <v>422850</v>
      </c>
      <c r="C14" s="52">
        <v>525100</v>
      </c>
      <c r="D14" s="49">
        <v>2300</v>
      </c>
      <c r="E14" s="49">
        <f t="shared" si="0"/>
        <v>527400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229</v>
      </c>
      <c r="B15" s="49">
        <v>3338350</v>
      </c>
      <c r="C15" s="52">
        <v>3349870</v>
      </c>
      <c r="D15" s="49">
        <v>1060</v>
      </c>
      <c r="E15" s="49">
        <f t="shared" si="0"/>
        <v>3350930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231</v>
      </c>
      <c r="B16" s="49">
        <v>523110</v>
      </c>
      <c r="C16" s="52">
        <v>464975</v>
      </c>
      <c r="D16" s="49">
        <v>3085</v>
      </c>
      <c r="E16" s="49">
        <f t="shared" si="0"/>
        <v>468060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233</v>
      </c>
      <c r="B17" s="49">
        <v>429690</v>
      </c>
      <c r="C17" s="52">
        <v>497430</v>
      </c>
      <c r="D17" s="49">
        <v>2010</v>
      </c>
      <c r="E17" s="49">
        <f t="shared" si="0"/>
        <v>499440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234</v>
      </c>
      <c r="B18" s="49">
        <v>510550</v>
      </c>
      <c r="C18" s="52">
        <v>656700</v>
      </c>
      <c r="D18" s="49">
        <v>730</v>
      </c>
      <c r="E18" s="49">
        <f t="shared" si="0"/>
        <v>657430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235</v>
      </c>
      <c r="B19" s="49">
        <v>662130</v>
      </c>
      <c r="C19" s="52">
        <v>567640</v>
      </c>
      <c r="D19" s="49">
        <v>2650</v>
      </c>
      <c r="E19" s="49">
        <f>C19+D19</f>
        <v>570290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238</v>
      </c>
      <c r="B20" s="49">
        <v>432640</v>
      </c>
      <c r="C20" s="52">
        <v>426110</v>
      </c>
      <c r="D20" s="49">
        <v>1280</v>
      </c>
      <c r="E20" s="49">
        <f t="shared" ref="E20:E23" si="1">C20+D20</f>
        <v>427390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242</v>
      </c>
      <c r="B21" s="49">
        <v>558230</v>
      </c>
      <c r="C21" s="52">
        <v>621800</v>
      </c>
      <c r="D21" s="49">
        <v>2610</v>
      </c>
      <c r="E21" s="49">
        <f t="shared" si="1"/>
        <v>624410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246</v>
      </c>
      <c r="B22" s="49">
        <v>284080</v>
      </c>
      <c r="C22" s="52">
        <v>687950</v>
      </c>
      <c r="D22" s="49">
        <v>3100</v>
      </c>
      <c r="E22" s="49">
        <f t="shared" si="1"/>
        <v>691050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247</v>
      </c>
      <c r="B23" s="49">
        <v>566890</v>
      </c>
      <c r="C23" s="52">
        <v>641380</v>
      </c>
      <c r="D23" s="49">
        <v>2680</v>
      </c>
      <c r="E23" s="49">
        <f t="shared" si="1"/>
        <v>644060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249</v>
      </c>
      <c r="B24" s="49">
        <v>664070</v>
      </c>
      <c r="C24" s="52">
        <v>493010</v>
      </c>
      <c r="D24" s="49">
        <v>600</v>
      </c>
      <c r="E24" s="49">
        <f t="shared" si="0"/>
        <v>493610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251</v>
      </c>
      <c r="B25" s="49">
        <v>259010</v>
      </c>
      <c r="C25" s="52">
        <v>328820</v>
      </c>
      <c r="D25" s="49">
        <v>2480</v>
      </c>
      <c r="E25" s="49">
        <f t="shared" si="0"/>
        <v>331300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14032690</v>
      </c>
      <c r="C33" s="252">
        <f>SUM(C5:C32)</f>
        <v>13867850</v>
      </c>
      <c r="D33" s="251">
        <f>SUM(D5:D32)</f>
        <v>44440</v>
      </c>
      <c r="E33" s="251">
        <f>SUM(E5:E32)</f>
        <v>13912290</v>
      </c>
      <c r="F33" s="251">
        <f>B33-E33</f>
        <v>120400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80" t="s">
        <v>21</v>
      </c>
      <c r="C35" s="380"/>
      <c r="D35" s="380"/>
      <c r="E35" s="380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2000</v>
      </c>
      <c r="E37" s="262" t="s">
        <v>242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155</v>
      </c>
      <c r="C38" s="118"/>
      <c r="D38" s="206">
        <v>1000</v>
      </c>
      <c r="E38" s="176" t="s">
        <v>217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117</v>
      </c>
      <c r="C39" s="118"/>
      <c r="D39" s="206">
        <v>910</v>
      </c>
      <c r="E39" s="175" t="s">
        <v>246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107</v>
      </c>
      <c r="C40" s="118" t="s">
        <v>150</v>
      </c>
      <c r="D40" s="206">
        <v>11600</v>
      </c>
      <c r="E40" s="175" t="s">
        <v>229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119"/>
      <c r="C42" s="118"/>
      <c r="D42" s="206"/>
      <c r="E42" s="175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89" t="s">
        <v>84</v>
      </c>
      <c r="B46" s="290" t="s">
        <v>85</v>
      </c>
      <c r="C46" s="291">
        <v>1718911905</v>
      </c>
      <c r="D46" s="302">
        <v>544100</v>
      </c>
      <c r="E46" s="292" t="s">
        <v>251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185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89" t="s">
        <v>84</v>
      </c>
      <c r="B47" s="293" t="s">
        <v>86</v>
      </c>
      <c r="C47" s="294">
        <v>1765002244</v>
      </c>
      <c r="D47" s="295">
        <v>314000</v>
      </c>
      <c r="E47" s="296" t="s">
        <v>251</v>
      </c>
      <c r="F47" s="131"/>
      <c r="G47" s="137"/>
      <c r="H47" s="186" t="s">
        <v>155</v>
      </c>
      <c r="I47" s="55"/>
      <c r="J47" s="52">
        <v>1000</v>
      </c>
      <c r="K47" s="52" t="s">
        <v>175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89" t="s">
        <v>84</v>
      </c>
      <c r="B48" s="297" t="s">
        <v>98</v>
      </c>
      <c r="C48" s="294">
        <v>1716697790</v>
      </c>
      <c r="D48" s="302">
        <v>200000</v>
      </c>
      <c r="E48" s="298" t="s">
        <v>249</v>
      </c>
      <c r="F48" s="131"/>
      <c r="G48" s="137"/>
      <c r="H48" s="186" t="s">
        <v>117</v>
      </c>
      <c r="I48" s="55"/>
      <c r="J48" s="52">
        <v>3450</v>
      </c>
      <c r="K48" s="170" t="s">
        <v>183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89" t="s">
        <v>84</v>
      </c>
      <c r="B49" s="299" t="s">
        <v>103</v>
      </c>
      <c r="C49" s="294">
        <v>1743942020</v>
      </c>
      <c r="D49" s="302">
        <v>231400</v>
      </c>
      <c r="E49" s="296" t="s">
        <v>251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188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89" t="s">
        <v>84</v>
      </c>
      <c r="B50" s="297" t="s">
        <v>101</v>
      </c>
      <c r="C50" s="294">
        <v>1723246584</v>
      </c>
      <c r="D50" s="295">
        <v>85960</v>
      </c>
      <c r="E50" s="298" t="s">
        <v>191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180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89" t="s">
        <v>84</v>
      </c>
      <c r="B51" s="293" t="s">
        <v>102</v>
      </c>
      <c r="C51" s="294">
        <v>1739791780</v>
      </c>
      <c r="D51" s="302">
        <v>23000</v>
      </c>
      <c r="E51" s="300" t="s">
        <v>251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191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89" t="s">
        <v>84</v>
      </c>
      <c r="B52" s="297" t="s">
        <v>120</v>
      </c>
      <c r="C52" s="294">
        <v>1725821212</v>
      </c>
      <c r="D52" s="295">
        <v>62980</v>
      </c>
      <c r="E52" s="298" t="s">
        <v>251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191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89" t="s">
        <v>84</v>
      </c>
      <c r="B53" s="297" t="s">
        <v>87</v>
      </c>
      <c r="C53" s="294">
        <v>1749334499</v>
      </c>
      <c r="D53" s="302">
        <v>70160</v>
      </c>
      <c r="E53" s="296" t="s">
        <v>251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191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89" t="s">
        <v>84</v>
      </c>
      <c r="B54" s="293" t="s">
        <v>173</v>
      </c>
      <c r="C54" s="294"/>
      <c r="D54" s="302">
        <v>192820</v>
      </c>
      <c r="E54" s="300" t="s">
        <v>251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185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89"/>
      <c r="B55" s="301"/>
      <c r="C55" s="294"/>
      <c r="D55" s="302"/>
      <c r="E55" s="298"/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191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89" t="s">
        <v>209</v>
      </c>
      <c r="B56" s="299" t="s">
        <v>239</v>
      </c>
      <c r="C56" s="294"/>
      <c r="D56" s="295">
        <v>4800</v>
      </c>
      <c r="E56" s="296" t="s">
        <v>251</v>
      </c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191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89"/>
      <c r="B57" s="297"/>
      <c r="C57" s="294"/>
      <c r="D57" s="295"/>
      <c r="E57" s="296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190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135210</v>
      </c>
      <c r="E58" s="304" t="s">
        <v>234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191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350" t="s">
        <v>77</v>
      </c>
      <c r="B59" s="355" t="s">
        <v>225</v>
      </c>
      <c r="C59" s="352"/>
      <c r="D59" s="353">
        <v>6000</v>
      </c>
      <c r="E59" s="356" t="s">
        <v>224</v>
      </c>
      <c r="F59" s="131"/>
      <c r="G59" s="137"/>
      <c r="H59" s="186" t="s">
        <v>173</v>
      </c>
      <c r="I59" s="55"/>
      <c r="J59" s="52">
        <v>173470</v>
      </c>
      <c r="K59" s="170" t="s">
        <v>190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8" t="s">
        <v>66</v>
      </c>
      <c r="C60" s="286" t="s">
        <v>60</v>
      </c>
      <c r="D60" s="287">
        <v>10500</v>
      </c>
      <c r="E60" s="303" t="s">
        <v>158</v>
      </c>
      <c r="F60" s="131"/>
      <c r="G60" s="137"/>
      <c r="H60" s="174" t="s">
        <v>187</v>
      </c>
      <c r="I60" s="56"/>
      <c r="J60" s="168">
        <v>11770</v>
      </c>
      <c r="K60" s="169" t="s">
        <v>191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4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21320</v>
      </c>
      <c r="E62" s="304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350" t="s">
        <v>76</v>
      </c>
      <c r="B63" s="351" t="s">
        <v>169</v>
      </c>
      <c r="C63" s="352"/>
      <c r="D63" s="353">
        <v>1080</v>
      </c>
      <c r="E63" s="354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191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350" t="s">
        <v>76</v>
      </c>
      <c r="B64" s="351" t="s">
        <v>208</v>
      </c>
      <c r="C64" s="352"/>
      <c r="D64" s="353">
        <v>30000</v>
      </c>
      <c r="E64" s="354" t="s">
        <v>205</v>
      </c>
      <c r="F64" s="131"/>
      <c r="G64" s="137"/>
      <c r="H64" s="174" t="s">
        <v>164</v>
      </c>
      <c r="I64" s="56"/>
      <c r="J64" s="168">
        <v>1000</v>
      </c>
      <c r="K64" s="169" t="s">
        <v>191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76</v>
      </c>
      <c r="B65" s="285" t="s">
        <v>63</v>
      </c>
      <c r="C65" s="286" t="s">
        <v>58</v>
      </c>
      <c r="D65" s="287">
        <v>27840</v>
      </c>
      <c r="E65" s="304" t="s">
        <v>249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72</v>
      </c>
      <c r="B66" s="288" t="s">
        <v>114</v>
      </c>
      <c r="C66" s="286">
        <v>1745870700</v>
      </c>
      <c r="D66" s="287">
        <v>12000</v>
      </c>
      <c r="E66" s="304" t="s">
        <v>229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/>
      <c r="B67" s="288"/>
      <c r="C67" s="286"/>
      <c r="D67" s="287"/>
      <c r="E67" s="304"/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74</v>
      </c>
      <c r="B68" s="305" t="s">
        <v>68</v>
      </c>
      <c r="C68" s="286" t="s">
        <v>61</v>
      </c>
      <c r="D68" s="287">
        <v>5000</v>
      </c>
      <c r="E68" s="303" t="s">
        <v>139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350" t="s">
        <v>77</v>
      </c>
      <c r="B69" s="355" t="s">
        <v>164</v>
      </c>
      <c r="C69" s="352"/>
      <c r="D69" s="353">
        <v>25000</v>
      </c>
      <c r="E69" s="356" t="s">
        <v>205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204</v>
      </c>
      <c r="B70" s="285" t="s">
        <v>186</v>
      </c>
      <c r="C70" s="286"/>
      <c r="D70" s="287">
        <v>60000</v>
      </c>
      <c r="E70" s="303" t="s">
        <v>233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4"/>
      <c r="B71" s="288" t="s">
        <v>248</v>
      </c>
      <c r="C71" s="286"/>
      <c r="D71" s="287">
        <v>15940</v>
      </c>
      <c r="E71" s="303" t="s">
        <v>247</v>
      </c>
      <c r="F71" s="133"/>
      <c r="G71" s="137"/>
      <c r="H71" s="189" t="s">
        <v>186</v>
      </c>
      <c r="I71" s="58"/>
      <c r="J71" s="52">
        <v>13000</v>
      </c>
      <c r="K71" s="118" t="s">
        <v>185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284"/>
      <c r="B72" s="288"/>
      <c r="C72" s="286"/>
      <c r="D72" s="287"/>
      <c r="E72" s="304"/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284"/>
      <c r="B73" s="288"/>
      <c r="C73" s="286"/>
      <c r="D73" s="287"/>
      <c r="E73" s="304"/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6" t="s">
        <v>104</v>
      </c>
      <c r="B74" s="307" t="s">
        <v>105</v>
      </c>
      <c r="C74" s="308">
        <v>1750481144</v>
      </c>
      <c r="D74" s="309">
        <v>24160</v>
      </c>
      <c r="E74" s="312" t="s">
        <v>178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6" t="s">
        <v>79</v>
      </c>
      <c r="B75" s="307" t="s">
        <v>220</v>
      </c>
      <c r="C75" s="313"/>
      <c r="D75" s="309">
        <v>16000</v>
      </c>
      <c r="E75" s="310" t="s">
        <v>219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6" t="s">
        <v>221</v>
      </c>
      <c r="B76" s="307" t="s">
        <v>222</v>
      </c>
      <c r="C76" s="308"/>
      <c r="D76" s="309">
        <v>25000</v>
      </c>
      <c r="E76" s="310" t="s">
        <v>229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6" t="s">
        <v>221</v>
      </c>
      <c r="B77" s="307" t="s">
        <v>227</v>
      </c>
      <c r="C77" s="308"/>
      <c r="D77" s="309">
        <v>10000</v>
      </c>
      <c r="E77" s="312" t="s">
        <v>226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6" t="s">
        <v>104</v>
      </c>
      <c r="B78" s="307" t="s">
        <v>193</v>
      </c>
      <c r="C78" s="308"/>
      <c r="D78" s="309">
        <v>24000</v>
      </c>
      <c r="E78" s="312" t="s">
        <v>233</v>
      </c>
      <c r="F78" s="266"/>
      <c r="G78" s="137"/>
      <c r="H78" s="186" t="s">
        <v>177</v>
      </c>
      <c r="I78" s="55"/>
      <c r="J78" s="52">
        <v>22330</v>
      </c>
      <c r="K78" s="170" t="s">
        <v>181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6" t="s">
        <v>104</v>
      </c>
      <c r="B79" s="315" t="s">
        <v>199</v>
      </c>
      <c r="C79" s="313"/>
      <c r="D79" s="309">
        <v>10000</v>
      </c>
      <c r="E79" s="311" t="s">
        <v>233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178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6" t="s">
        <v>104</v>
      </c>
      <c r="B80" s="307" t="s">
        <v>105</v>
      </c>
      <c r="C80" s="308">
        <v>1811710431</v>
      </c>
      <c r="D80" s="309">
        <v>1960</v>
      </c>
      <c r="E80" s="311" t="s">
        <v>145</v>
      </c>
      <c r="F80" s="137"/>
      <c r="G80" s="137"/>
      <c r="H80" s="186" t="s">
        <v>161</v>
      </c>
      <c r="I80" s="55"/>
      <c r="J80" s="52">
        <v>24000</v>
      </c>
      <c r="K80" s="170" t="s">
        <v>184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6" t="s">
        <v>160</v>
      </c>
      <c r="B81" s="315" t="s">
        <v>161</v>
      </c>
      <c r="C81" s="308"/>
      <c r="D81" s="309">
        <v>24650</v>
      </c>
      <c r="E81" s="311" t="s">
        <v>250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6" t="s">
        <v>75</v>
      </c>
      <c r="B82" s="307" t="s">
        <v>124</v>
      </c>
      <c r="C82" s="308"/>
      <c r="D82" s="309">
        <v>15000</v>
      </c>
      <c r="E82" s="311" t="s">
        <v>205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6" t="s">
        <v>75</v>
      </c>
      <c r="B83" s="307" t="s">
        <v>67</v>
      </c>
      <c r="C83" s="308">
        <v>1761236031</v>
      </c>
      <c r="D83" s="309">
        <v>7000</v>
      </c>
      <c r="E83" s="312" t="s">
        <v>97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185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6" t="s">
        <v>75</v>
      </c>
      <c r="B84" s="307" t="s">
        <v>106</v>
      </c>
      <c r="C84" s="308">
        <v>1309083520</v>
      </c>
      <c r="D84" s="309">
        <v>280000</v>
      </c>
      <c r="E84" s="312" t="s">
        <v>238</v>
      </c>
      <c r="F84" s="263"/>
      <c r="G84" s="137"/>
      <c r="H84" s="186" t="s">
        <v>193</v>
      </c>
      <c r="I84" s="55"/>
      <c r="J84" s="52">
        <v>34000</v>
      </c>
      <c r="K84" s="170" t="s">
        <v>191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6" t="s">
        <v>75</v>
      </c>
      <c r="B85" s="307" t="s">
        <v>110</v>
      </c>
      <c r="C85" s="308"/>
      <c r="D85" s="309">
        <v>20000</v>
      </c>
      <c r="E85" s="312" t="s">
        <v>151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6" t="s">
        <v>75</v>
      </c>
      <c r="B86" s="307" t="s">
        <v>149</v>
      </c>
      <c r="C86" s="308"/>
      <c r="D86" s="309">
        <v>18540</v>
      </c>
      <c r="E86" s="310" t="s">
        <v>195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6" t="s">
        <v>75</v>
      </c>
      <c r="B87" s="307" t="s">
        <v>113</v>
      </c>
      <c r="C87" s="308"/>
      <c r="D87" s="309">
        <v>10010</v>
      </c>
      <c r="E87" s="312" t="s">
        <v>249</v>
      </c>
      <c r="F87" s="131"/>
      <c r="G87" s="137"/>
      <c r="H87" s="186" t="s">
        <v>141</v>
      </c>
      <c r="I87" s="55"/>
      <c r="J87" s="52">
        <v>7000</v>
      </c>
      <c r="K87" s="170" t="s">
        <v>184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6" t="s">
        <v>243</v>
      </c>
      <c r="B88" s="307" t="s">
        <v>244</v>
      </c>
      <c r="C88" s="308"/>
      <c r="D88" s="309">
        <v>2000</v>
      </c>
      <c r="E88" s="311" t="s">
        <v>249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190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6" t="s">
        <v>206</v>
      </c>
      <c r="B89" s="307" t="s">
        <v>207</v>
      </c>
      <c r="C89" s="308"/>
      <c r="D89" s="309">
        <v>32610</v>
      </c>
      <c r="E89" s="311" t="s">
        <v>205</v>
      </c>
      <c r="F89" s="131"/>
      <c r="G89" s="137"/>
      <c r="H89" s="186" t="s">
        <v>140</v>
      </c>
      <c r="I89" s="55"/>
      <c r="J89" s="52">
        <v>25000</v>
      </c>
      <c r="K89" s="52" t="s">
        <v>190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17" t="s">
        <v>236</v>
      </c>
      <c r="B90" s="307" t="s">
        <v>237</v>
      </c>
      <c r="C90" s="308"/>
      <c r="D90" s="309">
        <v>7800</v>
      </c>
      <c r="E90" s="312" t="s">
        <v>235</v>
      </c>
      <c r="F90" s="131"/>
      <c r="G90" s="137"/>
      <c r="H90" s="186" t="s">
        <v>123</v>
      </c>
      <c r="I90" s="55"/>
      <c r="J90" s="52">
        <v>51660</v>
      </c>
      <c r="K90" s="170" t="s">
        <v>190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46" t="s">
        <v>99</v>
      </c>
      <c r="B91" s="314" t="s">
        <v>141</v>
      </c>
      <c r="C91" s="308"/>
      <c r="D91" s="309">
        <v>7000</v>
      </c>
      <c r="E91" s="312" t="s">
        <v>234</v>
      </c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182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6" t="s">
        <v>99</v>
      </c>
      <c r="B92" s="307" t="s">
        <v>100</v>
      </c>
      <c r="C92" s="308">
        <v>1789726772</v>
      </c>
      <c r="D92" s="309">
        <v>57000</v>
      </c>
      <c r="E92" s="312" t="s">
        <v>190</v>
      </c>
      <c r="F92" s="266"/>
      <c r="G92" s="137"/>
      <c r="H92" s="186" t="s">
        <v>179</v>
      </c>
      <c r="I92" s="55"/>
      <c r="J92" s="52">
        <v>10000</v>
      </c>
      <c r="K92" s="170" t="s">
        <v>185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6" t="s">
        <v>99</v>
      </c>
      <c r="B93" s="316" t="s">
        <v>140</v>
      </c>
      <c r="C93" s="308"/>
      <c r="D93" s="309">
        <v>30000</v>
      </c>
      <c r="E93" s="312" t="s">
        <v>249</v>
      </c>
      <c r="F93" s="131"/>
      <c r="G93" s="137"/>
      <c r="H93" s="186" t="s">
        <v>187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6" t="s">
        <v>99</v>
      </c>
      <c r="B94" s="307" t="s">
        <v>186</v>
      </c>
      <c r="C94" s="308"/>
      <c r="D94" s="309">
        <v>4000</v>
      </c>
      <c r="E94" s="311" t="s">
        <v>242</v>
      </c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171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6" t="s">
        <v>122</v>
      </c>
      <c r="B95" s="316" t="s">
        <v>123</v>
      </c>
      <c r="C95" s="308"/>
      <c r="D95" s="309">
        <v>50500</v>
      </c>
      <c r="E95" s="312" t="s">
        <v>238</v>
      </c>
      <c r="F95" s="137"/>
      <c r="G95" s="137"/>
      <c r="H95" s="174" t="s">
        <v>172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6" t="s">
        <v>108</v>
      </c>
      <c r="B96" s="307" t="s">
        <v>109</v>
      </c>
      <c r="C96" s="308">
        <v>1729190349</v>
      </c>
      <c r="D96" s="309">
        <v>54000</v>
      </c>
      <c r="E96" s="312" t="s">
        <v>226</v>
      </c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6" t="s">
        <v>252</v>
      </c>
      <c r="B97" s="307" t="s">
        <v>253</v>
      </c>
      <c r="C97" s="308"/>
      <c r="D97" s="309">
        <v>10560</v>
      </c>
      <c r="E97" s="311" t="s">
        <v>251</v>
      </c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306"/>
      <c r="B98" s="307"/>
      <c r="C98" s="308"/>
      <c r="D98" s="309"/>
      <c r="E98" s="312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306"/>
      <c r="B99" s="307"/>
      <c r="C99" s="308"/>
      <c r="D99" s="309"/>
      <c r="E99" s="312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306"/>
      <c r="B100" s="307"/>
      <c r="C100" s="308"/>
      <c r="D100" s="309"/>
      <c r="E100" s="311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306"/>
      <c r="B101" s="307"/>
      <c r="C101" s="308"/>
      <c r="D101" s="309"/>
      <c r="E101" s="311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79</v>
      </c>
      <c r="B114" s="54" t="s">
        <v>112</v>
      </c>
      <c r="C114" s="118">
        <v>1763999686</v>
      </c>
      <c r="D114" s="207">
        <v>67000</v>
      </c>
      <c r="E114" s="178" t="s">
        <v>205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111</v>
      </c>
      <c r="C115" s="118">
        <v>1758900692</v>
      </c>
      <c r="D115" s="207">
        <v>20000</v>
      </c>
      <c r="E115" s="178" t="s">
        <v>154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156</v>
      </c>
      <c r="B116" s="54" t="s">
        <v>187</v>
      </c>
      <c r="C116" s="118"/>
      <c r="D116" s="207">
        <v>330</v>
      </c>
      <c r="E116" s="178" t="s">
        <v>167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8" t="s">
        <v>27</v>
      </c>
      <c r="B119" s="379"/>
      <c r="C119" s="390"/>
      <c r="D119" s="208">
        <f>SUM(D37:D118)</f>
        <v>2941140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8" t="s">
        <v>28</v>
      </c>
      <c r="B121" s="379"/>
      <c r="C121" s="379"/>
      <c r="D121" s="208">
        <f>D119+M121</f>
        <v>2941140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5:E96">
    <sortCondition ref="A74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zoomScaleNormal="100" workbookViewId="0">
      <selection activeCell="I6" sqref="I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4" t="s">
        <v>42</v>
      </c>
      <c r="B1" s="395"/>
      <c r="C1" s="395"/>
      <c r="D1" s="395"/>
      <c r="E1" s="396"/>
      <c r="F1" s="5"/>
      <c r="G1" s="5"/>
    </row>
    <row r="2" spans="1:25" ht="21.75">
      <c r="A2" s="400" t="s">
        <v>55</v>
      </c>
      <c r="B2" s="401"/>
      <c r="C2" s="401"/>
      <c r="D2" s="401"/>
      <c r="E2" s="402"/>
      <c r="F2" s="5"/>
      <c r="G2" s="5"/>
    </row>
    <row r="3" spans="1:25" ht="23.25">
      <c r="A3" s="397" t="s">
        <v>254</v>
      </c>
      <c r="B3" s="398"/>
      <c r="C3" s="398"/>
      <c r="D3" s="398"/>
      <c r="E3" s="39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403" t="s">
        <v>92</v>
      </c>
      <c r="B4" s="404"/>
      <c r="C4" s="258"/>
      <c r="D4" s="405" t="s">
        <v>91</v>
      </c>
      <c r="E4" s="40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9000000</v>
      </c>
      <c r="C5" s="39"/>
      <c r="D5" s="39" t="s">
        <v>10</v>
      </c>
      <c r="E5" s="240">
        <v>7248963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296450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218178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4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47670</v>
      </c>
      <c r="C9" s="40"/>
      <c r="D9" s="39" t="s">
        <v>11</v>
      </c>
      <c r="E9" s="240">
        <v>2978450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189</v>
      </c>
      <c r="E10" s="242">
        <v>-1251519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0" t="s">
        <v>116</v>
      </c>
      <c r="B11" s="349">
        <f>B6-B9-B10</f>
        <v>248780</v>
      </c>
      <c r="C11" s="40"/>
      <c r="D11" s="325"/>
      <c r="E11" s="242"/>
      <c r="F11" s="7"/>
      <c r="G11" s="232"/>
      <c r="H11" s="7"/>
      <c r="I11" s="34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1"/>
      <c r="B13" s="259"/>
      <c r="C13" s="40"/>
      <c r="D13" s="39" t="s">
        <v>230</v>
      </c>
      <c r="E13" s="242">
        <v>17470</v>
      </c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7"/>
      <c r="B14" s="328"/>
      <c r="C14" s="326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29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4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9248780</v>
      </c>
      <c r="C17" s="40"/>
      <c r="D17" s="40" t="s">
        <v>7</v>
      </c>
      <c r="E17" s="243">
        <f>SUM(E5:E16)</f>
        <v>9248780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91" t="s">
        <v>14</v>
      </c>
      <c r="B19" s="392"/>
      <c r="C19" s="392"/>
      <c r="D19" s="392"/>
      <c r="E19" s="39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19" t="s">
        <v>135</v>
      </c>
      <c r="B20" s="320">
        <v>179210</v>
      </c>
      <c r="C20" s="321"/>
      <c r="D20" s="322" t="s">
        <v>125</v>
      </c>
      <c r="E20" s="323">
        <v>524100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36" t="s">
        <v>214</v>
      </c>
      <c r="B21" s="337">
        <v>25000</v>
      </c>
      <c r="C21" s="338"/>
      <c r="D21" s="339" t="s">
        <v>128</v>
      </c>
      <c r="E21" s="340">
        <v>231400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43" t="s">
        <v>213</v>
      </c>
      <c r="B22" s="345">
        <v>30000</v>
      </c>
      <c r="C22" s="338"/>
      <c r="D22" s="339" t="s">
        <v>127</v>
      </c>
      <c r="E22" s="340">
        <v>200000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344" t="s">
        <v>218</v>
      </c>
      <c r="B23" s="120">
        <v>25970</v>
      </c>
      <c r="C23" s="39"/>
      <c r="D23" s="260" t="s">
        <v>126</v>
      </c>
      <c r="E23" s="261">
        <v>300000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138</v>
      </c>
      <c r="B24" s="269">
        <v>17800</v>
      </c>
      <c r="C24" s="39"/>
      <c r="D24" s="260" t="s">
        <v>174</v>
      </c>
      <c r="E24" s="261">
        <v>192820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137</v>
      </c>
      <c r="B25" s="45">
        <v>21440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241</v>
      </c>
      <c r="B26" s="120">
        <v>25000</v>
      </c>
      <c r="C26" s="39"/>
      <c r="D26" s="260" t="s">
        <v>131</v>
      </c>
      <c r="E26" s="261">
        <v>62410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223</v>
      </c>
      <c r="B27" s="120">
        <v>16000</v>
      </c>
      <c r="C27" s="39"/>
      <c r="D27" s="260" t="s">
        <v>210</v>
      </c>
      <c r="E27" s="261">
        <v>15000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240</v>
      </c>
      <c r="B28" s="45">
        <v>15000</v>
      </c>
      <c r="C28" s="39"/>
      <c r="D28" s="260" t="s">
        <v>132</v>
      </c>
      <c r="E28" s="261">
        <v>70170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194</v>
      </c>
      <c r="B29" s="120">
        <v>24000</v>
      </c>
      <c r="C29" s="121"/>
      <c r="D29" s="260" t="s">
        <v>130</v>
      </c>
      <c r="E29" s="261">
        <v>27470</v>
      </c>
      <c r="G29" s="33"/>
      <c r="K29" s="1" t="s">
        <v>126</v>
      </c>
      <c r="L29" s="1">
        <v>227000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136</v>
      </c>
      <c r="B30" s="45">
        <v>24160</v>
      </c>
      <c r="C30" s="121"/>
      <c r="D30" s="260" t="s">
        <v>212</v>
      </c>
      <c r="E30" s="261">
        <v>32610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143</v>
      </c>
      <c r="B31" s="120">
        <v>17000</v>
      </c>
      <c r="C31" s="121"/>
      <c r="D31" s="260" t="s">
        <v>142</v>
      </c>
      <c r="E31" s="261">
        <v>37000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170</v>
      </c>
      <c r="B32" s="120">
        <v>22870</v>
      </c>
      <c r="C32" s="121"/>
      <c r="D32" s="260" t="s">
        <v>134</v>
      </c>
      <c r="E32" s="261">
        <v>57000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153</v>
      </c>
      <c r="B33" s="45">
        <v>20000</v>
      </c>
      <c r="C33" s="121"/>
      <c r="D33" s="260" t="s">
        <v>144</v>
      </c>
      <c r="E33" s="261">
        <v>59000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31" t="s">
        <v>162</v>
      </c>
      <c r="B34" s="332">
        <v>18540</v>
      </c>
      <c r="C34" s="333"/>
      <c r="D34" s="334" t="s">
        <v>211</v>
      </c>
      <c r="E34" s="335">
        <v>50500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1" t="s">
        <v>200</v>
      </c>
      <c r="B35" s="332">
        <v>15030</v>
      </c>
      <c r="C35" s="333"/>
      <c r="D35" s="334" t="s">
        <v>216</v>
      </c>
      <c r="E35" s="335">
        <v>60000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357" t="s">
        <v>245</v>
      </c>
      <c r="B36" s="358">
        <v>14000</v>
      </c>
      <c r="C36" s="318"/>
      <c r="D36" s="271" t="s">
        <v>133</v>
      </c>
      <c r="E36" s="272">
        <v>240410</v>
      </c>
      <c r="G36" s="16"/>
      <c r="K36" s="1" t="s">
        <v>132</v>
      </c>
      <c r="L36" s="1">
        <v>59200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2022-10-25T23:11:11Z</dcterms:modified>
</cp:coreProperties>
</file>