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23.07.2022\"/>
    </mc:Choice>
  </mc:AlternateContent>
  <bookViews>
    <workbookView xWindow="-120" yWindow="-120" windowWidth="20730" windowHeight="11310" tabRatio="599" activeTab="2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<sst xmlns="http://schemas.openxmlformats.org/spreadsheetml/2006/main" count="168" uniqueCount="123">
  <si>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</si>
  <si>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</si>
  <si>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</si>
  <si>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</si>
  <si>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</si>
  <si>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</si>
  <si>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</si>
  <si>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</si>
  <si>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</si>
  <si>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</si>
  <si>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</si>
  <si>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</si>
  <si>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</si>
  <si>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</si>
  <si>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</si>
  <si>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</si>
  <si>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</si>
  <si>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</si>
  <si>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</si>
  <si>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</si>
  <si>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</si>
  <si>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</si>
  <si>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</si>
  <si>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</si>
  <si>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</si>
  <si>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</si>
  <si>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</si>
  <si>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</si>
  <si>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</si>
  <si>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</si>
  <si>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</si>
  <si>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</si>
  <si>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</si>
  <si>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</si>
  <si>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</si>
  <si>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</si>
  <si>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</si>
  <si>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</si>
  <si>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</si>
  <si>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</si>
  <si>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</si>
  <si>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</si>
  <si>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</si>
  <si>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</si>
  <si>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</si>
  <si>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</si>
  <si>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</si>
  <si>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</si>
  <si>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</si>
  <si>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</si>
  <si>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</si>
  <si>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</si>
  <si>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</si>
  <si>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</si>
  <si>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</si>
  <si>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</si>
  <si>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</si>
  <si>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</si>
  <si>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</si>
  <si>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</si>
  <si>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</si>
  <si>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</si>
  <si>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</si>
  <si>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</si>
  <si>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</si>
  <si>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</si>
  <si>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</si>
  <si>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</si>
  <si>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</si>
  <si>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</si>
  <si>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</si>
  <si>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</si>
  <si>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</si>
  <si>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</si>
  <si>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</si>
  <si>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</si>
  <si>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</si>
  <si>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</si>
  <si>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</si>
  <si>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</si>
  <si>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</si>
  <si>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</si>
  <si>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</si>
  <si>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</si>
  <si>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</si>
  <si>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</si>
  <si>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</si>
  <si>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</si>
  <si>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</si>
  <si>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</si>
  <si>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</si>
  <si>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</si>
  <si>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</si>
  <si>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</si>
  <si>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</si>
  <si>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</si>
  <si>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</si>
  <si>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Saha Enterprise</t>
  </si>
  <si>
    <t>N=Saha Realme Showroom</t>
  </si>
  <si>
    <t>17.07.2022</t>
  </si>
  <si>
    <t>Boss+ (30 Lac)</t>
  </si>
  <si>
    <t>Boss- (30 Lac)</t>
  </si>
  <si>
    <t>18.07.2022</t>
  </si>
  <si>
    <t>Trade License</t>
  </si>
  <si>
    <t>19.07.2022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</si>
  <si>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</si>
  <si>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</si>
  <si>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</si>
  <si>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</si>
  <si>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</si>
  <si>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</si>
  <si>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</si>
  <si>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20.07.2022</t>
  </si>
  <si>
    <t>N=Tuhin Mobile (GT)</t>
  </si>
  <si>
    <t>N=Zilani Mobile 1 (GT)</t>
  </si>
  <si>
    <t>N=Zilani Mobile 2 (GT)</t>
  </si>
  <si>
    <t>21.07.2022</t>
  </si>
  <si>
    <t>20.01.2022</t>
  </si>
  <si>
    <t>Friends Mobile Collection</t>
  </si>
  <si>
    <t>23.07.2022</t>
  </si>
  <si>
    <t>Chaskoir(C31)</t>
  </si>
  <si>
    <t>Date:23.07.2022</t>
  </si>
  <si>
    <t xml:space="preserve">C=Friends Mobile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</si>
</sst>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4" sqref="G2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9"/>
      <c r="B1" s="229"/>
      <c r="C1" s="229"/>
      <c r="D1" s="229"/>
      <c r="E1" s="229"/>
      <c r="F1" s="229"/>
    </row>
    <row r="2" spans="1:11" ht="20.25">
      <c r="B2" s="227" t="s">
        <v>13</v>
      </c>
      <c r="C2" s="227"/>
      <c r="D2" s="227"/>
      <c r="E2" s="227"/>
    </row>
    <row r="3" spans="1:11" ht="16.5" customHeight="1">
      <c r="A3" s="15"/>
      <c r="B3" s="228" t="s">
        <v>69</v>
      </c>
      <c r="C3" s="228"/>
      <c r="D3" s="228"/>
      <c r="E3" s="228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81</v>
      </c>
      <c r="C13" s="217">
        <v>3000000</v>
      </c>
      <c r="D13" s="217">
        <v>0</v>
      </c>
      <c r="E13" s="218">
        <f t="shared" si="0"/>
        <v>3051807</v>
      </c>
      <c r="F13" s="219" t="s">
        <v>100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6" t="s">
        <v>87</v>
      </c>
      <c r="C17" s="217">
        <v>3000000</v>
      </c>
      <c r="D17" s="217">
        <v>3000000</v>
      </c>
      <c r="E17" s="218">
        <f t="shared" si="0"/>
        <v>71807</v>
      </c>
      <c r="F17" s="219" t="s">
        <v>101</v>
      </c>
      <c r="G17" s="1"/>
      <c r="H17" s="1"/>
      <c r="I17" s="15"/>
      <c r="J17" s="15"/>
    </row>
    <row r="18" spans="1:10">
      <c r="A18" s="15"/>
      <c r="B18" s="20" t="s">
        <v>90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92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93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93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99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102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104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112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116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 t="s">
        <v>119</v>
      </c>
      <c r="C28" s="19">
        <v>0</v>
      </c>
      <c r="D28" s="19">
        <v>0</v>
      </c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1112807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1112807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1112807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1112807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1112807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1112807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1112807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1112807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1112807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1112807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1112807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1112807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1112807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1112807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1112807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1112807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1112807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1112807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1112807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1112807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1112807</v>
      </c>
      <c r="F49" s="1"/>
      <c r="G49" s="15"/>
    </row>
    <row r="50" spans="2:7">
      <c r="B50" s="20"/>
      <c r="C50" s="19"/>
      <c r="D50" s="19"/>
      <c r="E50" s="21">
        <f t="shared" si="0"/>
        <v>1112807</v>
      </c>
      <c r="F50" s="1"/>
      <c r="G50" s="15"/>
    </row>
    <row r="51" spans="2:7">
      <c r="B51" s="20"/>
      <c r="C51" s="19"/>
      <c r="D51" s="19"/>
      <c r="E51" s="21">
        <f t="shared" si="0"/>
        <v>1112807</v>
      </c>
      <c r="F51" s="1"/>
      <c r="G51" s="15"/>
    </row>
    <row r="52" spans="2:7">
      <c r="B52" s="25"/>
      <c r="C52" s="21">
        <f>SUM(C6:C51)</f>
        <v>17832807</v>
      </c>
      <c r="D52" s="21">
        <f>SUM(D6:D51)</f>
        <v>16720000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6" t="s">
        <v>13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9" customFormat="1" ht="18">
      <c r="A2" s="237" t="s">
        <v>34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60" customFormat="1" ht="16.5" thickBot="1">
      <c r="A3" s="238" t="s">
        <v>70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2"/>
      <c r="T3" s="5"/>
      <c r="U3" s="5"/>
      <c r="V3" s="5"/>
      <c r="W3" s="5"/>
      <c r="X3" s="11"/>
    </row>
    <row r="4" spans="1:24" s="62" customFormat="1">
      <c r="A4" s="241" t="s">
        <v>22</v>
      </c>
      <c r="B4" s="243" t="s">
        <v>23</v>
      </c>
      <c r="C4" s="230" t="s">
        <v>24</v>
      </c>
      <c r="D4" s="230" t="s">
        <v>25</v>
      </c>
      <c r="E4" s="230" t="s">
        <v>26</v>
      </c>
      <c r="F4" s="230" t="s">
        <v>52</v>
      </c>
      <c r="G4" s="230" t="s">
        <v>27</v>
      </c>
      <c r="H4" s="230" t="s">
        <v>94</v>
      </c>
      <c r="I4" s="230" t="s">
        <v>28</v>
      </c>
      <c r="J4" s="230" t="s">
        <v>29</v>
      </c>
      <c r="K4" s="230" t="s">
        <v>56</v>
      </c>
      <c r="L4" s="230" t="s">
        <v>55</v>
      </c>
      <c r="M4" s="230" t="s">
        <v>54</v>
      </c>
      <c r="N4" s="234" t="s">
        <v>103</v>
      </c>
      <c r="O4" s="232" t="s">
        <v>14</v>
      </c>
      <c r="P4" s="245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2"/>
      <c r="B5" s="244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5"/>
      <c r="O5" s="233"/>
      <c r="P5" s="246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87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90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91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93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96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99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102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104</v>
      </c>
      <c r="B20" s="78">
        <v>1000</v>
      </c>
      <c r="C20" s="71"/>
      <c r="D20" s="79"/>
      <c r="E20" s="79">
        <v>1300</v>
      </c>
      <c r="F20" s="109"/>
      <c r="G20" s="79">
        <v>50</v>
      </c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2540</v>
      </c>
      <c r="R20" s="76"/>
      <c r="S20" s="4"/>
      <c r="T20" s="26"/>
      <c r="U20" s="3"/>
      <c r="V20" s="26"/>
      <c r="W20" s="3"/>
    </row>
    <row r="21" spans="1:23" s="9" customFormat="1">
      <c r="A21" s="70" t="s">
        <v>117</v>
      </c>
      <c r="B21" s="78"/>
      <c r="C21" s="71"/>
      <c r="D21" s="79"/>
      <c r="E21" s="79"/>
      <c r="F21" s="79"/>
      <c r="G21" s="79">
        <v>70</v>
      </c>
      <c r="H21" s="79"/>
      <c r="I21" s="79">
        <v>30</v>
      </c>
      <c r="J21" s="79">
        <v>160</v>
      </c>
      <c r="K21" s="79"/>
      <c r="L21" s="79"/>
      <c r="M21" s="109"/>
      <c r="N21" s="79"/>
      <c r="O21" s="79"/>
      <c r="P21" s="81"/>
      <c r="Q21" s="75">
        <f t="shared" si="0"/>
        <v>260</v>
      </c>
      <c r="R21" s="76"/>
      <c r="S21" s="4"/>
    </row>
    <row r="22" spans="1:23" s="9" customFormat="1">
      <c r="A22" s="70" t="s">
        <v>116</v>
      </c>
      <c r="B22" s="78"/>
      <c r="C22" s="71"/>
      <c r="D22" s="79"/>
      <c r="E22" s="79"/>
      <c r="F22" s="79"/>
      <c r="G22" s="79"/>
      <c r="H22" s="79"/>
      <c r="I22" s="79">
        <v>40</v>
      </c>
      <c r="J22" s="79">
        <v>80</v>
      </c>
      <c r="K22" s="79"/>
      <c r="L22" s="79"/>
      <c r="M22" s="109"/>
      <c r="N22" s="79"/>
      <c r="O22" s="79"/>
      <c r="P22" s="81"/>
      <c r="Q22" s="75">
        <f t="shared" si="0"/>
        <v>120</v>
      </c>
      <c r="R22" s="76"/>
      <c r="S22" s="4"/>
    </row>
    <row r="23" spans="1:23" s="86" customFormat="1">
      <c r="A23" s="70" t="s">
        <v>119</v>
      </c>
      <c r="B23" s="78">
        <v>500</v>
      </c>
      <c r="C23" s="71"/>
      <c r="D23" s="79"/>
      <c r="E23" s="79"/>
      <c r="F23" s="79"/>
      <c r="G23" s="79">
        <v>50</v>
      </c>
      <c r="H23" s="79"/>
      <c r="I23" s="79">
        <v>30</v>
      </c>
      <c r="J23" s="79">
        <v>80</v>
      </c>
      <c r="K23" s="79"/>
      <c r="L23" s="79"/>
      <c r="M23" s="109"/>
      <c r="N23" s="79"/>
      <c r="O23" s="79"/>
      <c r="P23" s="81"/>
      <c r="Q23" s="75">
        <f t="shared" si="0"/>
        <v>660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6000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3600</v>
      </c>
      <c r="F37" s="97">
        <f t="shared" si="1"/>
        <v>1200</v>
      </c>
      <c r="G37" s="97">
        <f>SUM(G6:G36)</f>
        <v>1320</v>
      </c>
      <c r="H37" s="97">
        <f t="shared" si="1"/>
        <v>370</v>
      </c>
      <c r="I37" s="97">
        <f t="shared" si="1"/>
        <v>1010</v>
      </c>
      <c r="J37" s="97">
        <f t="shared" si="1"/>
        <v>2560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21989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abSelected="1" topLeftCell="A28" zoomScale="120" zoomScaleNormal="120" workbookViewId="0">
      <selection activeCell="E43" sqref="E43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6" t="s">
        <v>13</v>
      </c>
      <c r="B1" s="257"/>
      <c r="C1" s="257"/>
      <c r="D1" s="257"/>
      <c r="E1" s="257"/>
      <c r="F1" s="258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9" t="s">
        <v>53</v>
      </c>
      <c r="B2" s="260"/>
      <c r="C2" s="260"/>
      <c r="D2" s="260"/>
      <c r="E2" s="260"/>
      <c r="F2" s="261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2" t="s">
        <v>35</v>
      </c>
      <c r="B3" s="263"/>
      <c r="C3" s="263"/>
      <c r="D3" s="263"/>
      <c r="E3" s="263"/>
      <c r="F3" s="264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-961990</v>
      </c>
      <c r="D31" s="39"/>
      <c r="E31" s="176">
        <f t="shared" si="0"/>
        <v>-961990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-961990</v>
      </c>
      <c r="F33" s="188">
        <f>B33-E33</f>
        <v>961990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6" t="s">
        <v>19</v>
      </c>
      <c r="B35" s="267"/>
      <c r="C35" s="267"/>
      <c r="D35" s="267"/>
      <c r="E35" s="268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4" t="s">
        <v>12</v>
      </c>
      <c r="B36" s="265"/>
      <c r="C36" s="265"/>
      <c r="D36" s="255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20" t="s">
        <v>105</v>
      </c>
      <c r="C37" s="170">
        <v>47090</v>
      </c>
      <c r="D37" s="221" t="s">
        <v>104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68</v>
      </c>
      <c r="B38" s="165" t="s">
        <v>39</v>
      </c>
      <c r="C38" s="166">
        <v>4460</v>
      </c>
      <c r="D38" s="167" t="s">
        <v>67</v>
      </c>
      <c r="E38" s="41"/>
      <c r="F38" s="41"/>
      <c r="G38" s="247" t="s">
        <v>57</v>
      </c>
      <c r="H38" s="247"/>
      <c r="I38" s="247"/>
      <c r="J38" s="247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38</v>
      </c>
      <c r="B39" s="165" t="s">
        <v>39</v>
      </c>
      <c r="C39" s="166">
        <v>50000</v>
      </c>
      <c r="D39" s="168" t="s">
        <v>102</v>
      </c>
      <c r="E39" s="41"/>
      <c r="F39" s="42"/>
      <c r="G39" s="197" t="s">
        <v>58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43</v>
      </c>
      <c r="B40" s="165" t="s">
        <v>39</v>
      </c>
      <c r="C40" s="166">
        <v>230000</v>
      </c>
      <c r="D40" s="168" t="s">
        <v>102</v>
      </c>
      <c r="E40" s="41"/>
      <c r="F40" s="42"/>
      <c r="G40" s="249" t="s">
        <v>61</v>
      </c>
      <c r="H40" s="249"/>
      <c r="I40" s="249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50</v>
      </c>
      <c r="B41" s="165" t="s">
        <v>106</v>
      </c>
      <c r="C41" s="166">
        <v>87360</v>
      </c>
      <c r="D41" s="172" t="s">
        <v>81</v>
      </c>
      <c r="E41" s="52"/>
      <c r="F41" s="42"/>
      <c r="G41" s="250" t="s">
        <v>60</v>
      </c>
      <c r="H41" s="250"/>
      <c r="I41" s="250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97</v>
      </c>
      <c r="B42" s="165" t="s">
        <v>107</v>
      </c>
      <c r="C42" s="166">
        <v>80270</v>
      </c>
      <c r="D42" s="167" t="s">
        <v>116</v>
      </c>
      <c r="F42" s="42"/>
      <c r="G42" s="251" t="s">
        <v>62</v>
      </c>
      <c r="H42" s="251"/>
      <c r="I42" s="251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48</v>
      </c>
      <c r="B43" s="165" t="s">
        <v>107</v>
      </c>
      <c r="C43" s="166">
        <v>298580</v>
      </c>
      <c r="D43" s="167" t="s">
        <v>119</v>
      </c>
      <c r="E43" s="42" t="s">
        <v>11</v>
      </c>
      <c r="F43" s="113"/>
      <c r="G43" s="248" t="s">
        <v>59</v>
      </c>
      <c r="H43" s="248"/>
      <c r="I43" s="248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88</v>
      </c>
      <c r="B44" s="165" t="s">
        <v>108</v>
      </c>
      <c r="C44" s="166">
        <v>16590</v>
      </c>
      <c r="D44" s="168" t="s">
        <v>85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51</v>
      </c>
      <c r="B45" s="165" t="s">
        <v>109</v>
      </c>
      <c r="C45" s="166">
        <v>29000</v>
      </c>
      <c r="D45" s="167" t="s">
        <v>67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72</v>
      </c>
      <c r="B46" s="165" t="s">
        <v>110</v>
      </c>
      <c r="C46" s="166">
        <v>34990</v>
      </c>
      <c r="D46" s="168" t="s">
        <v>76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71</v>
      </c>
      <c r="B47" s="165" t="s">
        <v>110</v>
      </c>
      <c r="C47" s="166">
        <v>34990</v>
      </c>
      <c r="D47" s="167" t="s">
        <v>76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111</v>
      </c>
      <c r="B48" s="165"/>
      <c r="C48" s="166">
        <v>34990</v>
      </c>
      <c r="D48" s="167" t="s">
        <v>112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118</v>
      </c>
      <c r="B49" s="165" t="s">
        <v>120</v>
      </c>
      <c r="C49" s="166">
        <v>13670</v>
      </c>
      <c r="D49" s="167" t="s">
        <v>119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2" t="s">
        <v>20</v>
      </c>
      <c r="B117" s="253"/>
      <c r="C117" s="163">
        <f>SUM(C37:C116)</f>
        <v>961990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4" t="s">
        <v>21</v>
      </c>
      <c r="B119" s="255"/>
      <c r="C119" s="130">
        <f>C117</f>
        <v>961990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50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zoomScaleNormal="100" workbookViewId="0">
      <selection activeCell="G9" sqref="G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9" t="s">
        <v>36</v>
      </c>
      <c r="B1" s="270"/>
      <c r="C1" s="270"/>
      <c r="D1" s="270"/>
      <c r="E1" s="271"/>
      <c r="F1" s="139"/>
      <c r="G1" s="1"/>
    </row>
    <row r="2" spans="1:28" ht="21.75">
      <c r="A2" s="278" t="s">
        <v>47</v>
      </c>
      <c r="B2" s="279"/>
      <c r="C2" s="279"/>
      <c r="D2" s="279"/>
      <c r="E2" s="280"/>
      <c r="F2" s="139"/>
      <c r="G2" s="1"/>
    </row>
    <row r="3" spans="1:28" ht="24" thickBot="1">
      <c r="A3" s="272" t="s">
        <v>121</v>
      </c>
      <c r="B3" s="273"/>
      <c r="C3" s="273"/>
      <c r="D3" s="273"/>
      <c r="E3" s="274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1" t="s">
        <v>40</v>
      </c>
      <c r="B4" s="282"/>
      <c r="C4" s="282"/>
      <c r="D4" s="282"/>
      <c r="E4" s="283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5642827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287542.40000000002</v>
      </c>
      <c r="C6" s="34"/>
      <c r="D6" s="117" t="s">
        <v>45</v>
      </c>
      <c r="E6" s="121">
        <v>1112807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1586548.4000000004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21989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86</v>
      </c>
      <c r="B10" s="120">
        <v>12750</v>
      </c>
      <c r="C10" s="32"/>
      <c r="D10" s="117" t="s">
        <v>12</v>
      </c>
      <c r="E10" s="121">
        <v>961990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78</v>
      </c>
      <c r="B11" s="224">
        <f>B6-B9-B10</f>
        <v>252803.40000000002</v>
      </c>
      <c r="C11" s="32"/>
      <c r="D11" s="117" t="s">
        <v>49</v>
      </c>
      <c r="E11" s="121">
        <v>17190</v>
      </c>
      <c r="F11" s="139"/>
      <c r="G11" s="8"/>
      <c r="H11" s="225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1845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323207.40000000002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9323207.4000000004</v>
      </c>
      <c r="C18" s="32"/>
      <c r="D18" s="117" t="s">
        <v>6</v>
      </c>
      <c r="E18" s="121">
        <f>SUM(E5:E17)</f>
        <v>9323207.4000000004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5" t="s">
        <v>12</v>
      </c>
      <c r="B20" s="276"/>
      <c r="C20" s="276"/>
      <c r="D20" s="276"/>
      <c r="E20" s="277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63</v>
      </c>
      <c r="B21" s="199">
        <v>29000</v>
      </c>
      <c r="C21" s="200"/>
      <c r="D21" s="211" t="s">
        <v>66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83</v>
      </c>
      <c r="B22" s="203">
        <v>47090</v>
      </c>
      <c r="C22" s="204"/>
      <c r="D22" s="226" t="s">
        <v>89</v>
      </c>
      <c r="E22" s="205">
        <v>298580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122</v>
      </c>
      <c r="B23" s="213">
        <v>53670</v>
      </c>
      <c r="C23" s="214"/>
      <c r="D23" s="222" t="s">
        <v>98</v>
      </c>
      <c r="E23" s="215">
        <v>80270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64</v>
      </c>
      <c r="B24" s="213">
        <v>50000</v>
      </c>
      <c r="C24" s="214"/>
      <c r="D24" s="222" t="s">
        <v>113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2" t="s">
        <v>65</v>
      </c>
      <c r="B25" s="213">
        <v>180000</v>
      </c>
      <c r="C25" s="214"/>
      <c r="D25" s="222" t="s">
        <v>114</v>
      </c>
      <c r="E25" s="215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95</v>
      </c>
      <c r="B26" s="207">
        <v>16590</v>
      </c>
      <c r="C26" s="208"/>
      <c r="D26" s="208" t="s">
        <v>115</v>
      </c>
      <c r="E26" s="209">
        <v>34990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2022-07-24T04:19:12Z</dcterms:modified>
</cp:coreProperties>
</file>