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5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<sst xmlns="http://schemas.openxmlformats.org/spreadsheetml/2006/main" count="172" uniqueCount="126">
  <si>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</si>
  <si>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</si>
  <si>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</si>
  <si>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</si>
  <si>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</si>
  <si>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</si>
  <si>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</si>
  <si>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</si>
  <si>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</si>
  <si>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</si>
  <si>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</si>
  <si>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</si>
  <si>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</si>
  <si>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</si>
  <si>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</si>
  <si>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</si>
  <si>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</si>
  <si>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</si>
  <si>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</si>
  <si>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</si>
  <si>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</si>
  <si>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</si>
  <si>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</si>
  <si>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</si>
  <si>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</si>
  <si>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</si>
  <si>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</si>
  <si>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</si>
  <si>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</si>
  <si>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</si>
  <si>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</si>
  <si>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</si>
  <si>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</si>
  <si>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</si>
  <si>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</si>
  <si>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</si>
  <si>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</si>
  <si>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</si>
  <si>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</si>
  <si>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</si>
  <si>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</si>
  <si>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</si>
  <si>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</si>
  <si>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</si>
  <si>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</si>
  <si>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</si>
  <si>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</si>
  <si>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</si>
  <si>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</si>
  <si>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</si>
  <si>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</si>
  <si>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</si>
  <si>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</si>
  <si>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</si>
  <si>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</si>
  <si>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</si>
  <si>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</si>
  <si>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</si>
  <si>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</si>
  <si>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</si>
  <si>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</si>
  <si>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</si>
  <si>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</si>
  <si>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</si>
  <si>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</si>
  <si>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</si>
  <si>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</si>
  <si>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</si>
  <si>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</si>
  <si>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</si>
  <si>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</si>
  <si>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</si>
  <si>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</si>
  <si>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</si>
  <si>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</si>
  <si>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</si>
  <si>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</si>
  <si>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</si>
  <si>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</si>
  <si>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</si>
  <si>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</si>
  <si>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</si>
  <si>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</si>
  <si>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</si>
  <si>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</si>
  <si>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</si>
  <si>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</si>
  <si>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</si>
  <si>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</si>
  <si>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</si>
  <si>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</si>
  <si>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</si>
  <si>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</si>
  <si>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</si>
  <si>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</si>
  <si>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</si>
  <si>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</si>
  <si>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</si>
  <si>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</si>
  <si>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</si>
  <si>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</si>
  <si>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</si>
  <si>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</si>
  <si>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</si>
  <si>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</si>
  <si>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</si>
  <si>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</si>
  <si>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</si>
  <si>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</si>
  <si>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</si>
  <si>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</si>
  <si>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21.07.2022</t>
  </si>
  <si>
    <t>20.01.2022</t>
  </si>
  <si>
    <t>23.07.2022</t>
  </si>
  <si>
    <t>24.07.2022</t>
  </si>
  <si>
    <t>Symphony (-)</t>
  </si>
  <si>
    <t>N=Zilani Mobile 1</t>
  </si>
  <si>
    <t>N=Tuhin Mobile</t>
  </si>
  <si>
    <t>N=Zilani Mobile 2</t>
  </si>
  <si>
    <t>C=Friends Mobile</t>
  </si>
  <si>
    <t>Harun Bhai</t>
  </si>
  <si>
    <t>A.M Tipu Boss (-)</t>
  </si>
  <si>
    <t>25.07.2022</t>
  </si>
  <si>
    <t>Moom Telecom</t>
  </si>
  <si>
    <t>D=Moom Telecom</t>
  </si>
  <si>
    <t>Date:25.07.2022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</si>
</sst>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34" sqref="G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69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4" t="s">
        <v>81</v>
      </c>
      <c r="C13" s="215">
        <v>3000000</v>
      </c>
      <c r="D13" s="215">
        <v>0</v>
      </c>
      <c r="E13" s="216">
        <f t="shared" si="0"/>
        <v>3051807</v>
      </c>
      <c r="F13" s="217" t="s">
        <v>98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4" t="s">
        <v>87</v>
      </c>
      <c r="C17" s="215">
        <v>3000000</v>
      </c>
      <c r="D17" s="215">
        <v>3000000</v>
      </c>
      <c r="E17" s="216">
        <f t="shared" si="0"/>
        <v>71807</v>
      </c>
      <c r="F17" s="217" t="s">
        <v>99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100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0</v>
      </c>
      <c r="D29" s="19">
        <v>650000</v>
      </c>
      <c r="E29" s="21">
        <f t="shared" si="0"/>
        <v>462807</v>
      </c>
      <c r="F29" s="1"/>
      <c r="G29" s="1"/>
      <c r="H29" s="1"/>
      <c r="I29" s="15"/>
      <c r="J29" s="15"/>
    </row>
    <row r="30" spans="1:10">
      <c r="A30" s="15"/>
      <c r="B30" s="20" t="s">
        <v>122</v>
      </c>
      <c r="C30" s="19">
        <v>800000</v>
      </c>
      <c r="D30" s="19">
        <v>1043000</v>
      </c>
      <c r="E30" s="21">
        <f t="shared" si="0"/>
        <v>219807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219807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219807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219807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219807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219807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219807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219807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219807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219807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219807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219807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219807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219807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219807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219807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219807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219807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219807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219807</v>
      </c>
      <c r="F49" s="1"/>
      <c r="G49" s="15"/>
    </row>
    <row r="50" spans="2:7">
      <c r="B50" s="20"/>
      <c r="C50" s="19"/>
      <c r="D50" s="19"/>
      <c r="E50" s="21">
        <f t="shared" si="0"/>
        <v>219807</v>
      </c>
      <c r="F50" s="1"/>
      <c r="G50" s="15"/>
    </row>
    <row r="51" spans="2:7">
      <c r="B51" s="20"/>
      <c r="C51" s="19"/>
      <c r="D51" s="19"/>
      <c r="E51" s="21">
        <f t="shared" si="0"/>
        <v>219807</v>
      </c>
      <c r="F51" s="1"/>
      <c r="G51" s="15"/>
    </row>
    <row r="52" spans="2:7">
      <c r="B52" s="25"/>
      <c r="C52" s="21">
        <f>SUM(C6:C51)</f>
        <v>18632807</v>
      </c>
      <c r="D52" s="21">
        <f>SUM(D6:D51)</f>
        <v>18413000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9" customFormat="1" ht="18">
      <c r="A2" s="234" t="s">
        <v>34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0" customFormat="1" ht="16.5" thickBot="1">
      <c r="A3" s="235" t="s">
        <v>70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2" customFormat="1">
      <c r="A4" s="238" t="s">
        <v>22</v>
      </c>
      <c r="B4" s="240" t="s">
        <v>23</v>
      </c>
      <c r="C4" s="229" t="s">
        <v>24</v>
      </c>
      <c r="D4" s="229" t="s">
        <v>25</v>
      </c>
      <c r="E4" s="229" t="s">
        <v>26</v>
      </c>
      <c r="F4" s="229" t="s">
        <v>52</v>
      </c>
      <c r="G4" s="229" t="s">
        <v>27</v>
      </c>
      <c r="H4" s="229" t="s">
        <v>94</v>
      </c>
      <c r="I4" s="229" t="s">
        <v>28</v>
      </c>
      <c r="J4" s="229" t="s">
        <v>29</v>
      </c>
      <c r="K4" s="229" t="s">
        <v>56</v>
      </c>
      <c r="L4" s="229" t="s">
        <v>55</v>
      </c>
      <c r="M4" s="229" t="s">
        <v>54</v>
      </c>
      <c r="N4" s="231" t="s">
        <v>101</v>
      </c>
      <c r="O4" s="244" t="s">
        <v>14</v>
      </c>
      <c r="P4" s="242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9"/>
      <c r="B5" s="241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2"/>
      <c r="O5" s="245"/>
      <c r="P5" s="243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97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100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102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112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111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113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 t="s">
        <v>114</v>
      </c>
      <c r="B24" s="78">
        <v>500</v>
      </c>
      <c r="C24" s="71"/>
      <c r="D24" s="79"/>
      <c r="E24" s="79"/>
      <c r="F24" s="79"/>
      <c r="G24" s="79"/>
      <c r="H24" s="79"/>
      <c r="I24" s="79">
        <v>40</v>
      </c>
      <c r="J24" s="79">
        <v>80</v>
      </c>
      <c r="K24" s="79"/>
      <c r="L24" s="79"/>
      <c r="M24" s="109"/>
      <c r="N24" s="79"/>
      <c r="O24" s="79"/>
      <c r="P24" s="81"/>
      <c r="Q24" s="75">
        <f t="shared" si="0"/>
        <v>620</v>
      </c>
      <c r="R24" s="76"/>
      <c r="S24" s="4"/>
      <c r="U24" s="87"/>
      <c r="V24" s="87"/>
      <c r="W24" s="87"/>
    </row>
    <row r="25" spans="1:23" s="86" customFormat="1">
      <c r="A25" s="70" t="s">
        <v>122</v>
      </c>
      <c r="B25" s="78"/>
      <c r="C25" s="71"/>
      <c r="D25" s="79"/>
      <c r="E25" s="79"/>
      <c r="F25" s="79"/>
      <c r="G25" s="79"/>
      <c r="H25" s="79"/>
      <c r="I25" s="79">
        <v>90</v>
      </c>
      <c r="J25" s="79">
        <v>80</v>
      </c>
      <c r="K25" s="79"/>
      <c r="L25" s="79"/>
      <c r="M25" s="109"/>
      <c r="N25" s="79"/>
      <c r="O25" s="79"/>
      <c r="P25" s="81"/>
      <c r="Q25" s="75">
        <f t="shared" si="0"/>
        <v>170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6500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1320</v>
      </c>
      <c r="H37" s="97">
        <f t="shared" si="1"/>
        <v>370</v>
      </c>
      <c r="I37" s="97">
        <f t="shared" si="1"/>
        <v>1140</v>
      </c>
      <c r="J37" s="97">
        <f t="shared" si="1"/>
        <v>2720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22779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C40" sqref="C40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5" t="s">
        <v>13</v>
      </c>
      <c r="B1" s="256"/>
      <c r="C1" s="256"/>
      <c r="D1" s="256"/>
      <c r="E1" s="256"/>
      <c r="F1" s="257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8" t="s">
        <v>53</v>
      </c>
      <c r="B2" s="259"/>
      <c r="C2" s="259"/>
      <c r="D2" s="259"/>
      <c r="E2" s="259"/>
      <c r="F2" s="260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1" t="s">
        <v>35</v>
      </c>
      <c r="B3" s="262"/>
      <c r="C3" s="262"/>
      <c r="D3" s="262"/>
      <c r="E3" s="262"/>
      <c r="F3" s="263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-931440</v>
      </c>
      <c r="D32" s="39"/>
      <c r="E32" s="176">
        <f t="shared" si="0"/>
        <v>-931440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-931440</v>
      </c>
      <c r="F33" s="188">
        <f>B33-E33</f>
        <v>931440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5" t="s">
        <v>19</v>
      </c>
      <c r="B35" s="266"/>
      <c r="C35" s="266"/>
      <c r="D35" s="266"/>
      <c r="E35" s="267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3" t="s">
        <v>12</v>
      </c>
      <c r="B36" s="264"/>
      <c r="C36" s="264"/>
      <c r="D36" s="254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18" t="s">
        <v>103</v>
      </c>
      <c r="C37" s="170">
        <v>83070</v>
      </c>
      <c r="D37" s="219" t="s">
        <v>122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68</v>
      </c>
      <c r="B38" s="165" t="s">
        <v>39</v>
      </c>
      <c r="C38" s="166">
        <v>4460</v>
      </c>
      <c r="D38" s="167" t="s">
        <v>67</v>
      </c>
      <c r="E38" s="41"/>
      <c r="F38" s="41"/>
      <c r="G38" s="246" t="s">
        <v>57</v>
      </c>
      <c r="H38" s="246"/>
      <c r="I38" s="246"/>
      <c r="J38" s="246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38</v>
      </c>
      <c r="B39" s="165" t="s">
        <v>39</v>
      </c>
      <c r="C39" s="166">
        <v>50000</v>
      </c>
      <c r="D39" s="168" t="s">
        <v>100</v>
      </c>
      <c r="E39" s="41"/>
      <c r="F39" s="42"/>
      <c r="G39" s="195" t="s">
        <v>58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43</v>
      </c>
      <c r="B40" s="165" t="s">
        <v>39</v>
      </c>
      <c r="C40" s="166">
        <v>230000</v>
      </c>
      <c r="D40" s="168" t="s">
        <v>100</v>
      </c>
      <c r="E40" s="41"/>
      <c r="F40" s="42"/>
      <c r="G40" s="248" t="s">
        <v>61</v>
      </c>
      <c r="H40" s="248"/>
      <c r="I40" s="248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50</v>
      </c>
      <c r="B41" s="165" t="s">
        <v>104</v>
      </c>
      <c r="C41" s="166">
        <v>87360</v>
      </c>
      <c r="D41" s="172" t="s">
        <v>81</v>
      </c>
      <c r="E41" s="52"/>
      <c r="F41" s="42"/>
      <c r="G41" s="249" t="s">
        <v>60</v>
      </c>
      <c r="H41" s="249"/>
      <c r="I41" s="249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48</v>
      </c>
      <c r="B42" s="165" t="s">
        <v>105</v>
      </c>
      <c r="C42" s="166">
        <v>275360</v>
      </c>
      <c r="D42" s="167" t="s">
        <v>114</v>
      </c>
      <c r="F42" s="42"/>
      <c r="G42" s="250" t="s">
        <v>62</v>
      </c>
      <c r="H42" s="250"/>
      <c r="I42" s="250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88</v>
      </c>
      <c r="B43" s="165" t="s">
        <v>106</v>
      </c>
      <c r="C43" s="166">
        <v>16590</v>
      </c>
      <c r="D43" s="168" t="s">
        <v>85</v>
      </c>
      <c r="E43" s="42" t="s">
        <v>11</v>
      </c>
      <c r="F43" s="113"/>
      <c r="G43" s="247" t="s">
        <v>59</v>
      </c>
      <c r="H43" s="247"/>
      <c r="I43" s="247"/>
      <c r="J43" s="194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51</v>
      </c>
      <c r="B44" s="165" t="s">
        <v>107</v>
      </c>
      <c r="C44" s="166">
        <v>29000</v>
      </c>
      <c r="D44" s="167" t="s">
        <v>67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72</v>
      </c>
      <c r="B45" s="165" t="s">
        <v>108</v>
      </c>
      <c r="C45" s="166">
        <v>34990</v>
      </c>
      <c r="D45" s="168" t="s">
        <v>76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71</v>
      </c>
      <c r="B46" s="165" t="s">
        <v>108</v>
      </c>
      <c r="C46" s="166">
        <v>34990</v>
      </c>
      <c r="D46" s="167" t="s">
        <v>76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109</v>
      </c>
      <c r="B47" s="165"/>
      <c r="C47" s="166">
        <v>34990</v>
      </c>
      <c r="D47" s="167" t="s">
        <v>114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120</v>
      </c>
      <c r="B48" s="165"/>
      <c r="C48" s="166">
        <v>35000</v>
      </c>
      <c r="D48" s="167" t="s">
        <v>97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123</v>
      </c>
      <c r="B49" s="165"/>
      <c r="C49" s="166">
        <v>15630</v>
      </c>
      <c r="D49" s="167" t="s">
        <v>122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6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1" t="s">
        <v>20</v>
      </c>
      <c r="B117" s="252"/>
      <c r="C117" s="163">
        <f>SUM(C37:C116)</f>
        <v>931440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3" t="s">
        <v>21</v>
      </c>
      <c r="B119" s="254"/>
      <c r="C119" s="130">
        <f>C117</f>
        <v>931440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9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topLeftCell="A19" zoomScaleNormal="100" workbookViewId="0">
      <selection activeCell="G26" sqref="G25:G2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8" t="s">
        <v>36</v>
      </c>
      <c r="B1" s="269"/>
      <c r="C1" s="269"/>
      <c r="D1" s="269"/>
      <c r="E1" s="270"/>
      <c r="F1" s="139"/>
      <c r="G1" s="1"/>
    </row>
    <row r="2" spans="1:28" ht="21.75">
      <c r="A2" s="277" t="s">
        <v>47</v>
      </c>
      <c r="B2" s="278"/>
      <c r="C2" s="278"/>
      <c r="D2" s="278"/>
      <c r="E2" s="279"/>
      <c r="F2" s="139"/>
      <c r="G2" s="1"/>
    </row>
    <row r="3" spans="1:28" ht="24" thickBot="1">
      <c r="A3" s="271" t="s">
        <v>125</v>
      </c>
      <c r="B3" s="272"/>
      <c r="C3" s="272"/>
      <c r="D3" s="272"/>
      <c r="E3" s="273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0" t="s">
        <v>40</v>
      </c>
      <c r="B4" s="281"/>
      <c r="C4" s="281"/>
      <c r="D4" s="281"/>
      <c r="E4" s="282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5585787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304042.59999999998</v>
      </c>
      <c r="C6" s="34"/>
      <c r="D6" s="117" t="s">
        <v>45</v>
      </c>
      <c r="E6" s="121">
        <v>219807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688363.59999999963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22779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931440</v>
      </c>
      <c r="F10" s="139"/>
      <c r="G10" s="28"/>
      <c r="H10" s="22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1" t="s">
        <v>78</v>
      </c>
      <c r="B11" s="222">
        <f>B6-B9-B10</f>
        <v>268513.59999999998</v>
      </c>
      <c r="C11" s="32"/>
      <c r="D11" s="117" t="s">
        <v>49</v>
      </c>
      <c r="E11" s="121">
        <v>17190</v>
      </c>
      <c r="F11" s="139"/>
      <c r="G11" s="8"/>
      <c r="H11" s="223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1046330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7</v>
      </c>
      <c r="B13" s="193">
        <f>B12+B11</f>
        <v>338917.6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115</v>
      </c>
      <c r="B15" s="120">
        <v>700000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121</v>
      </c>
      <c r="B16" s="120">
        <v>150000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8488917.5999999996</v>
      </c>
      <c r="C18" s="32"/>
      <c r="D18" s="117" t="s">
        <v>6</v>
      </c>
      <c r="E18" s="121">
        <f>SUM(E5:E17)</f>
        <v>8488917.5999999996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4" t="s">
        <v>12</v>
      </c>
      <c r="B20" s="275"/>
      <c r="C20" s="275"/>
      <c r="D20" s="275"/>
      <c r="E20" s="276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63</v>
      </c>
      <c r="B21" s="197">
        <v>29000</v>
      </c>
      <c r="C21" s="198"/>
      <c r="D21" s="209" t="s">
        <v>66</v>
      </c>
      <c r="E21" s="199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0" t="s">
        <v>83</v>
      </c>
      <c r="B22" s="201">
        <v>83070</v>
      </c>
      <c r="C22" s="202"/>
      <c r="D22" s="224" t="s">
        <v>89</v>
      </c>
      <c r="E22" s="203">
        <v>275360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0" t="s">
        <v>119</v>
      </c>
      <c r="B23" s="211">
        <v>25000</v>
      </c>
      <c r="C23" s="212"/>
      <c r="D23" s="220" t="s">
        <v>117</v>
      </c>
      <c r="E23" s="213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0" t="s">
        <v>124</v>
      </c>
      <c r="B24" s="211">
        <v>15630</v>
      </c>
      <c r="C24" s="212"/>
      <c r="D24" s="220" t="s">
        <v>116</v>
      </c>
      <c r="E24" s="213">
        <v>60590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0" t="s">
        <v>64</v>
      </c>
      <c r="B25" s="211">
        <v>50000</v>
      </c>
      <c r="C25" s="212"/>
      <c r="D25" s="212" t="s">
        <v>118</v>
      </c>
      <c r="E25" s="213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4" t="s">
        <v>65</v>
      </c>
      <c r="B26" s="205">
        <v>205780</v>
      </c>
      <c r="C26" s="206"/>
      <c r="D26" s="225" t="s">
        <v>95</v>
      </c>
      <c r="E26" s="207">
        <v>16590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2022-07-25T16:56:01Z</dcterms:modified>
</cp:coreProperties>
</file>