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13.08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<sst xmlns="http://schemas.openxmlformats.org/spreadsheetml/2006/main" count="152" uniqueCount="112">
  <si>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</si>
  <si>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</si>
  <si>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</si>
  <si>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</si>
  <si>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</si>
  <si>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</si>
  <si>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</si>
  <si>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</si>
  <si>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</si>
  <si>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</si>
  <si>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</si>
  <si>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</si>
  <si>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</si>
  <si>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</si>
  <si>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</si>
  <si>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</si>
  <si>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</si>
  <si>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</si>
  <si>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</si>
  <si>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</si>
  <si>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</si>
  <si>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</si>
  <si>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</si>
  <si>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</si>
  <si>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</si>
  <si>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</si>
  <si>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</si>
  <si>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</si>
  <si>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</si>
  <si>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</si>
  <si>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</si>
  <si>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</si>
  <si>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</si>
  <si>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</si>
  <si>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</si>
  <si>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</si>
  <si>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</si>
  <si>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</si>
  <si>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</si>
  <si>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</si>
  <si>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</si>
  <si>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</si>
  <si>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</si>
  <si>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</si>
  <si>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</si>
  <si>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</si>
  <si>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</si>
  <si>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</si>
  <si>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</si>
  <si>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</si>
  <si>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</si>
  <si>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</si>
  <si>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</si>
  <si>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</si>
  <si>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</si>
  <si>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</si>
  <si>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</si>
  <si>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</si>
  <si>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</si>
  <si>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</si>
  <si>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</si>
  <si>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</si>
  <si>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</si>
  <si>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</si>
  <si>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</si>
  <si>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</si>
  <si>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</si>
  <si>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</si>
  <si>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</si>
  <si>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</si>
  <si>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</si>
  <si>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</si>
  <si>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</si>
  <si>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</si>
  <si>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</si>
  <si>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</si>
  <si>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</si>
  <si>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</si>
  <si>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 Master(08.08.2022) 8*1490</t>
  </si>
  <si>
    <t>GT+9pro&amp;9pro+</t>
  </si>
  <si>
    <t>DSR</t>
  </si>
  <si>
    <t>Market Branding Cost</t>
  </si>
  <si>
    <t>20.08.2022</t>
  </si>
  <si>
    <t>Roktim Electronics</t>
  </si>
  <si>
    <t>Sa=Roktim Electronics</t>
  </si>
  <si>
    <t>9i= 10*930(21.08.2022)</t>
  </si>
  <si>
    <t>22.08.2022</t>
  </si>
  <si>
    <t>28.08.2022</t>
  </si>
  <si>
    <t>Samsung (-)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</si>
  <si>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</si>
  <si>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</si>
  <si>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</si>
  <si>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</si>
  <si>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</si>
  <si>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</si>
  <si>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</si>
  <si>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</si>
  <si>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</si>
  <si>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</si>
  <si>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</si>
  <si>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</si>
  <si>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</si>
  <si>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Roushon Mobile</t>
  </si>
  <si>
    <t>N=Roushon Mobile</t>
  </si>
  <si>
    <t>11.09.2022</t>
  </si>
  <si>
    <t>O=Shakil(C35)</t>
  </si>
  <si>
    <t>12.09.2022</t>
  </si>
  <si>
    <t>Usha Electronics</t>
  </si>
  <si>
    <t>D=Usha Electronics</t>
  </si>
  <si>
    <t>13.09.2022</t>
  </si>
  <si>
    <t>Rain Coat</t>
  </si>
  <si>
    <t>Date:13.09.2022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</si>
</sst>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43" fillId="41" borderId="2" xfId="0" applyFont="1" applyFill="1" applyBorder="1" applyAlignment="1">
      <alignment horizontal="left" vertical="center"/>
    </xf>
    <xf numFmtId="1" fontId="43" fillId="41" borderId="2" xfId="0" applyNumberFormat="1" applyFont="1" applyFill="1" applyBorder="1" applyAlignment="1">
      <alignment horizontal="right" vertical="center"/>
    </xf>
    <xf numFmtId="0" fontId="5" fillId="41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13" sqref="G13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4"/>
      <c r="B1" s="234"/>
      <c r="C1" s="234"/>
      <c r="D1" s="234"/>
      <c r="E1" s="234"/>
      <c r="F1" s="234"/>
    </row>
    <row r="2" spans="1:11" ht="20.25">
      <c r="B2" s="232" t="s">
        <v>12</v>
      </c>
      <c r="C2" s="232"/>
      <c r="D2" s="232"/>
      <c r="E2" s="232"/>
    </row>
    <row r="3" spans="1:11" ht="16.5" customHeight="1">
      <c r="A3" s="15"/>
      <c r="B3" s="233" t="s">
        <v>90</v>
      </c>
      <c r="C3" s="233"/>
      <c r="D3" s="233"/>
      <c r="E3" s="233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89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92</v>
      </c>
      <c r="C9" s="19">
        <v>0</v>
      </c>
      <c r="D9" s="19">
        <v>0</v>
      </c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 t="s">
        <v>93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97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98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99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100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100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104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 t="s">
        <v>106</v>
      </c>
      <c r="C18" s="19">
        <v>0</v>
      </c>
      <c r="D18" s="19">
        <v>0</v>
      </c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109</v>
      </c>
      <c r="C19" s="19">
        <v>850000</v>
      </c>
      <c r="D19" s="19">
        <v>240000</v>
      </c>
      <c r="E19" s="21">
        <f t="shared" si="0"/>
        <v>939807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939807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939807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939807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939807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939807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939807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939807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939807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939807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939807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939807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939807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939807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939807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939807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939807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939807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939807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939807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939807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939807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939807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939807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939807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939807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939807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939807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939807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939807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939807</v>
      </c>
      <c r="F49" s="1"/>
      <c r="G49" s="15"/>
    </row>
    <row r="50" spans="2:7">
      <c r="B50" s="20"/>
      <c r="C50" s="19"/>
      <c r="D50" s="19"/>
      <c r="E50" s="21">
        <f t="shared" si="0"/>
        <v>939807</v>
      </c>
      <c r="F50" s="1"/>
      <c r="G50" s="15"/>
    </row>
    <row r="51" spans="2:7">
      <c r="B51" s="20"/>
      <c r="C51" s="19"/>
      <c r="D51" s="19"/>
      <c r="E51" s="21">
        <f t="shared" si="0"/>
        <v>939807</v>
      </c>
      <c r="F51" s="1"/>
      <c r="G51" s="15"/>
    </row>
    <row r="52" spans="2:7">
      <c r="B52" s="25"/>
      <c r="C52" s="21">
        <f>SUM(C6:C51)</f>
        <v>4699807</v>
      </c>
      <c r="D52" s="21">
        <f>SUM(D6:D51)</f>
        <v>3760000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9" t="s">
        <v>12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1:24" s="58" customFormat="1" ht="18">
      <c r="A2" s="240" t="s">
        <v>33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</row>
    <row r="3" spans="1:24" s="59" customFormat="1" ht="16.5" thickBot="1">
      <c r="A3" s="241" t="s">
        <v>91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3"/>
      <c r="S3" s="41"/>
      <c r="T3" s="5"/>
      <c r="U3" s="5"/>
      <c r="V3" s="5"/>
      <c r="W3" s="5"/>
      <c r="X3" s="11"/>
    </row>
    <row r="4" spans="1:24" s="61" customFormat="1">
      <c r="A4" s="244" t="s">
        <v>21</v>
      </c>
      <c r="B4" s="246" t="s">
        <v>22</v>
      </c>
      <c r="C4" s="235" t="s">
        <v>23</v>
      </c>
      <c r="D4" s="235" t="s">
        <v>24</v>
      </c>
      <c r="E4" s="235" t="s">
        <v>25</v>
      </c>
      <c r="F4" s="235" t="s">
        <v>50</v>
      </c>
      <c r="G4" s="235" t="s">
        <v>26</v>
      </c>
      <c r="H4" s="235" t="s">
        <v>64</v>
      </c>
      <c r="I4" s="235" t="s">
        <v>27</v>
      </c>
      <c r="J4" s="235" t="s">
        <v>28</v>
      </c>
      <c r="K4" s="235" t="s">
        <v>81</v>
      </c>
      <c r="L4" s="235" t="s">
        <v>52</v>
      </c>
      <c r="M4" s="235" t="s">
        <v>110</v>
      </c>
      <c r="N4" s="237" t="s">
        <v>65</v>
      </c>
      <c r="O4" s="250" t="s">
        <v>13</v>
      </c>
      <c r="P4" s="248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5"/>
      <c r="B5" s="247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8"/>
      <c r="O5" s="251"/>
      <c r="P5" s="249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89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92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93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97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98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99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100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101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104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 t="s">
        <v>106</v>
      </c>
      <c r="B15" s="77"/>
      <c r="C15" s="70"/>
      <c r="D15" s="78"/>
      <c r="E15" s="78"/>
      <c r="F15" s="78"/>
      <c r="G15" s="78">
        <v>50</v>
      </c>
      <c r="H15" s="78"/>
      <c r="I15" s="78">
        <v>30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240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109</v>
      </c>
      <c r="B16" s="77">
        <v>700</v>
      </c>
      <c r="C16" s="70"/>
      <c r="D16" s="78"/>
      <c r="E16" s="78"/>
      <c r="F16" s="78"/>
      <c r="G16" s="78"/>
      <c r="H16" s="78"/>
      <c r="I16" s="78">
        <v>30</v>
      </c>
      <c r="J16" s="78">
        <v>160</v>
      </c>
      <c r="K16" s="78"/>
      <c r="L16" s="78"/>
      <c r="M16" s="108">
        <v>3000</v>
      </c>
      <c r="N16" s="78"/>
      <c r="O16" s="78"/>
      <c r="P16" s="80"/>
      <c r="Q16" s="74">
        <f t="shared" si="0"/>
        <v>3890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4900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510</v>
      </c>
      <c r="F37" s="96">
        <f t="shared" si="1"/>
        <v>0</v>
      </c>
      <c r="G37" s="96">
        <f>SUM(G6:G36)</f>
        <v>640</v>
      </c>
      <c r="H37" s="96">
        <f t="shared" si="1"/>
        <v>0</v>
      </c>
      <c r="I37" s="96">
        <f t="shared" si="1"/>
        <v>390</v>
      </c>
      <c r="J37" s="96">
        <f t="shared" si="1"/>
        <v>1600</v>
      </c>
      <c r="K37" s="96">
        <f t="shared" si="1"/>
        <v>0</v>
      </c>
      <c r="L37" s="96">
        <f t="shared" si="1"/>
        <v>799</v>
      </c>
      <c r="M37" s="111">
        <f t="shared" si="1"/>
        <v>3000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11839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0" zoomScale="120" zoomScaleNormal="120" workbookViewId="0">
      <selection activeCell="C44" sqref="C44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7" t="s">
        <v>12</v>
      </c>
      <c r="B1" s="258"/>
      <c r="C1" s="258"/>
      <c r="D1" s="258"/>
      <c r="E1" s="258"/>
      <c r="F1" s="259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60" t="s">
        <v>51</v>
      </c>
      <c r="B2" s="261"/>
      <c r="C2" s="261"/>
      <c r="D2" s="261"/>
      <c r="E2" s="261"/>
      <c r="F2" s="26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3" t="s">
        <v>34</v>
      </c>
      <c r="B3" s="264"/>
      <c r="C3" s="264"/>
      <c r="D3" s="264"/>
      <c r="E3" s="264"/>
      <c r="F3" s="265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-997865</v>
      </c>
      <c r="D32" s="38"/>
      <c r="E32" s="175">
        <f t="shared" si="0"/>
        <v>-997865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-997865</v>
      </c>
      <c r="F33" s="187">
        <f>B33-E33</f>
        <v>997865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7" t="s">
        <v>18</v>
      </c>
      <c r="B35" s="268"/>
      <c r="C35" s="268"/>
      <c r="D35" s="268"/>
      <c r="E35" s="269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5" t="s">
        <v>11</v>
      </c>
      <c r="B36" s="266"/>
      <c r="C36" s="266"/>
      <c r="D36" s="256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94</v>
      </c>
      <c r="B37" s="168"/>
      <c r="C37" s="169">
        <v>25400</v>
      </c>
      <c r="D37" s="210" t="s">
        <v>93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37</v>
      </c>
      <c r="B38" s="164" t="s">
        <v>38</v>
      </c>
      <c r="C38" s="165">
        <v>25000</v>
      </c>
      <c r="D38" s="167" t="s">
        <v>101</v>
      </c>
      <c r="E38" s="40"/>
      <c r="F38" s="40"/>
      <c r="G38" s="252" t="s">
        <v>53</v>
      </c>
      <c r="H38" s="25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245000</v>
      </c>
      <c r="D39" s="167" t="s">
        <v>100</v>
      </c>
      <c r="E39" s="40"/>
      <c r="F39" s="41"/>
      <c r="G39" s="219" t="s">
        <v>55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74</v>
      </c>
      <c r="B40" s="164" t="s">
        <v>80</v>
      </c>
      <c r="C40" s="165">
        <v>500</v>
      </c>
      <c r="D40" s="166" t="s">
        <v>89</v>
      </c>
      <c r="E40" s="40"/>
      <c r="F40" s="41"/>
      <c r="G40" s="219" t="s">
        <v>78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83</v>
      </c>
      <c r="B41" s="164"/>
      <c r="C41" s="165">
        <v>38850</v>
      </c>
      <c r="D41" s="166" t="s">
        <v>82</v>
      </c>
      <c r="E41" s="51"/>
      <c r="F41" s="41"/>
      <c r="G41" s="219" t="s">
        <v>75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49</v>
      </c>
      <c r="B42" s="164" t="s">
        <v>66</v>
      </c>
      <c r="C42" s="165">
        <v>87725</v>
      </c>
      <c r="D42" s="171" t="s">
        <v>87</v>
      </c>
      <c r="F42" s="41"/>
      <c r="G42" s="220" t="s">
        <v>74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102</v>
      </c>
      <c r="B43" s="164"/>
      <c r="C43" s="165">
        <v>10000</v>
      </c>
      <c r="D43" s="166" t="s">
        <v>106</v>
      </c>
      <c r="E43" s="41"/>
      <c r="F43" s="112"/>
      <c r="G43" s="218" t="s">
        <v>85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47</v>
      </c>
      <c r="B44" s="164" t="s">
        <v>67</v>
      </c>
      <c r="C44" s="165">
        <v>208390</v>
      </c>
      <c r="D44" s="166" t="s">
        <v>109</v>
      </c>
      <c r="E44" s="40" t="s">
        <v>10</v>
      </c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62</v>
      </c>
      <c r="B45" s="164" t="s">
        <v>68</v>
      </c>
      <c r="C45" s="165">
        <v>10090</v>
      </c>
      <c r="D45" s="166" t="s">
        <v>86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95</v>
      </c>
      <c r="B46" s="164" t="s">
        <v>80</v>
      </c>
      <c r="C46" s="165">
        <v>1000</v>
      </c>
      <c r="D46" s="166" t="s">
        <v>93</v>
      </c>
      <c r="E46" s="40"/>
      <c r="F46" s="188"/>
      <c r="G46" s="222" t="s">
        <v>54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60</v>
      </c>
      <c r="B47" s="164" t="s">
        <v>77</v>
      </c>
      <c r="C47" s="165">
        <v>101970</v>
      </c>
      <c r="D47" s="166" t="s">
        <v>76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229" t="s">
        <v>107</v>
      </c>
      <c r="B48" s="229"/>
      <c r="C48" s="230">
        <v>40000</v>
      </c>
      <c r="D48" s="231" t="s">
        <v>106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59</v>
      </c>
      <c r="B49" s="164" t="s">
        <v>77</v>
      </c>
      <c r="C49" s="165">
        <v>101970</v>
      </c>
      <c r="D49" s="166" t="s">
        <v>73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69</v>
      </c>
      <c r="B50" s="164" t="s">
        <v>79</v>
      </c>
      <c r="C50" s="165">
        <v>101970</v>
      </c>
      <c r="D50" s="166" t="s">
        <v>104</v>
      </c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7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3" t="s">
        <v>19</v>
      </c>
      <c r="B117" s="254"/>
      <c r="C117" s="162">
        <f>SUM(C37:C116)</f>
        <v>997865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5" t="s">
        <v>20</v>
      </c>
      <c r="B119" s="256"/>
      <c r="C119" s="129">
        <f>C117</f>
        <v>997865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1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2"/>
  <sheetViews>
    <sheetView tabSelected="1" topLeftCell="A13" zoomScaleNormal="100" workbookViewId="0">
      <selection activeCell="H22" sqref="H22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0" t="s">
        <v>35</v>
      </c>
      <c r="B1" s="271"/>
      <c r="C1" s="271"/>
      <c r="D1" s="271"/>
      <c r="E1" s="272"/>
      <c r="F1" s="138"/>
      <c r="G1" s="1"/>
    </row>
    <row r="2" spans="1:28" ht="21.75">
      <c r="A2" s="279" t="s">
        <v>46</v>
      </c>
      <c r="B2" s="280"/>
      <c r="C2" s="280"/>
      <c r="D2" s="280"/>
      <c r="E2" s="281"/>
      <c r="F2" s="138"/>
      <c r="G2" s="1"/>
    </row>
    <row r="3" spans="1:28" ht="24" thickBot="1">
      <c r="A3" s="273" t="s">
        <v>111</v>
      </c>
      <c r="B3" s="274"/>
      <c r="C3" s="274"/>
      <c r="D3" s="274"/>
      <c r="E3" s="275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2" t="s">
        <v>39</v>
      </c>
      <c r="B4" s="283"/>
      <c r="C4" s="283"/>
      <c r="D4" s="283"/>
      <c r="E4" s="284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5277337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67897</v>
      </c>
      <c r="C6" s="34"/>
      <c r="D6" s="116" t="s">
        <v>44</v>
      </c>
      <c r="E6" s="120">
        <v>939807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1163069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11839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997865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61</v>
      </c>
      <c r="B11" s="190">
        <f>B6-B9-B10</f>
        <v>56058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250000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 t="s">
        <v>88</v>
      </c>
      <c r="B15" s="224">
        <v>400000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/>
      <c r="B16" s="224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8656058</v>
      </c>
      <c r="C18" s="32"/>
      <c r="D18" s="116" t="s">
        <v>6</v>
      </c>
      <c r="E18" s="120">
        <f>SUM(E5:E17)</f>
        <v>8656058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6" t="s">
        <v>11</v>
      </c>
      <c r="B20" s="277"/>
      <c r="C20" s="277"/>
      <c r="D20" s="277"/>
      <c r="E20" s="278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56</v>
      </c>
      <c r="B21" s="209">
        <v>25000</v>
      </c>
      <c r="C21" s="192"/>
      <c r="D21" s="198" t="s">
        <v>71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57</v>
      </c>
      <c r="B22" s="195">
        <v>220000</v>
      </c>
      <c r="C22" s="196"/>
      <c r="D22" s="205" t="s">
        <v>70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96</v>
      </c>
      <c r="B23" s="200">
        <v>25400</v>
      </c>
      <c r="C23" s="201"/>
      <c r="D23" s="203" t="s">
        <v>72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105</v>
      </c>
      <c r="B24" s="200">
        <v>10090</v>
      </c>
      <c r="C24" s="201"/>
      <c r="D24" s="203" t="s">
        <v>58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9" t="s">
        <v>108</v>
      </c>
      <c r="B25" s="200">
        <v>40000</v>
      </c>
      <c r="C25" s="201"/>
      <c r="D25" s="203" t="s">
        <v>103</v>
      </c>
      <c r="E25" s="202">
        <v>10000</v>
      </c>
      <c r="F25" s="1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2" t="s">
        <v>84</v>
      </c>
      <c r="B26" s="213">
        <v>38850</v>
      </c>
      <c r="C26" s="214"/>
      <c r="D26" s="215" t="s">
        <v>63</v>
      </c>
      <c r="E26" s="216">
        <v>208390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E27" s="2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B29" s="217"/>
      <c r="E29" s="2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2022-09-13T18:37:17Z</dcterms:modified>
</cp:coreProperties>
</file>