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Symphony\MAY\29.05.2022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May-2022" sheetId="16" r:id="rId2"/>
    <sheet name="Expence" sheetId="15" r:id="rId3"/>
    <sheet name="Balance Transfer" sheetId="14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1" i="10" l="1"/>
  <c r="B13" i="10" s="1"/>
  <c r="B17" i="10" s="1"/>
  <c r="E17" i="10" l="1"/>
  <c r="E13" i="14" l="1"/>
  <c r="G18" i="10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s="1"/>
  <c r="E13" i="16" l="1"/>
  <c r="E14" i="16" s="1"/>
  <c r="E15" i="16" s="1"/>
  <c r="E16" i="16" s="1"/>
  <c r="E17" i="16" s="1"/>
  <c r="E18" i="16" s="1"/>
  <c r="E19" i="16" s="1"/>
  <c r="E20" i="16" s="1"/>
  <c r="E21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22" i="16" l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H6" authorId="0" shapeId="0">
      <text>
        <r>
          <rPr>
            <b/>
            <sz val="9"/>
            <color indexed="81"/>
            <rFont val="Tahoma"/>
            <family val="2"/>
          </rPr>
          <t>Rubel Target Achivement 120%
Jilani Mobile 10+ Pcs Target Achivement</t>
        </r>
      </text>
    </comment>
    <comment ref="H7" authorId="0" shapeId="0">
      <text>
        <r>
          <rPr>
            <b/>
            <sz val="9"/>
            <color indexed="81"/>
            <rFont val="Tahoma"/>
            <family val="2"/>
          </rPr>
          <t>Daily Target Achivement</t>
        </r>
      </text>
    </comment>
    <comment ref="P16" authorId="0" shapeId="0">
      <text>
        <r>
          <rPr>
            <b/>
            <sz val="9"/>
            <color indexed="81"/>
            <rFont val="Tahoma"/>
            <family val="2"/>
          </rPr>
          <t>Mousumi Cosmetics 50pcs Barphone</t>
        </r>
      </text>
    </comment>
    <comment ref="J21" authorId="0" shapeId="0">
      <text>
        <r>
          <rPr>
            <b/>
            <sz val="9"/>
            <color indexed="81"/>
            <rFont val="Tahoma"/>
            <family val="2"/>
          </rPr>
          <t>Chaskoir Auto Vara=800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Ma-Moni Tel
Bonpara=500
less Smartphone</t>
        </r>
      </text>
    </comment>
  </commentList>
</comments>
</file>

<file path=xl/sharedStrings.xml><?xml version="1.0" encoding="utf-8"?>
<sst xmlns="http://schemas.openxmlformats.org/spreadsheetml/2006/main" count="514" uniqueCount="261">
  <si>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</si>
  <si>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</si>
  <si>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</si>
  <si>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</si>
  <si>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</si>
  <si>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</si>
  <si>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</si>
  <si>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</si>
  <si>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</si>
  <si>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</si>
  <si>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</si>
  <si>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</si>
  <si>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</si>
  <si>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</si>
  <si>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</si>
  <si>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</si>
  <si>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N=Rose Mobile Point</t>
  </si>
  <si>
    <t>Bank</t>
  </si>
  <si>
    <t>P=A.R Telecom</t>
  </si>
  <si>
    <t>B=Apple Computer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</si>
  <si>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</si>
  <si>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</si>
  <si>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</si>
  <si>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</si>
  <si>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</si>
  <si>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</si>
  <si>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</si>
  <si>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</si>
  <si>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</si>
  <si>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</si>
  <si>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</si>
  <si>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</si>
  <si>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</si>
  <si>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</si>
  <si>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</si>
  <si>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</si>
  <si>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</si>
  <si>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</si>
  <si>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</si>
  <si>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</si>
  <si>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</si>
  <si>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Elect Bill</t>
  </si>
  <si>
    <t>House Rent</t>
  </si>
  <si>
    <t>Amount</t>
  </si>
  <si>
    <t xml:space="preserve">           </t>
  </si>
  <si>
    <t>TOTAL</t>
  </si>
  <si>
    <t>A=Sweet Telecom</t>
  </si>
  <si>
    <t>22.10.2020</t>
  </si>
  <si>
    <t xml:space="preserve">  </t>
  </si>
  <si>
    <t>Alomgir Tel</t>
  </si>
  <si>
    <t>27.12.2020</t>
  </si>
  <si>
    <t>Mugdho Corporation-1</t>
  </si>
  <si>
    <t>06.02.2021</t>
  </si>
  <si>
    <t>07.02.2021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</si>
  <si>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</si>
  <si>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</si>
  <si>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</si>
  <si>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</si>
  <si>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</si>
  <si>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</si>
  <si>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</si>
  <si>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</si>
  <si>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</si>
  <si>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</si>
  <si>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</si>
  <si>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1% less</t>
  </si>
  <si>
    <t xml:space="preserve">Distributor: Symphony </t>
  </si>
  <si>
    <t>Due Amount</t>
  </si>
  <si>
    <t>1754557390  </t>
  </si>
  <si>
    <t>1783458545  </t>
  </si>
  <si>
    <t>1738251672  </t>
  </si>
  <si>
    <t>1740001313  </t>
  </si>
  <si>
    <t>1773644768  </t>
  </si>
  <si>
    <t>1748954455  </t>
  </si>
  <si>
    <t>1785327326  </t>
  </si>
  <si>
    <t>1711417268  </t>
  </si>
  <si>
    <t>1718281872  </t>
  </si>
  <si>
    <t>Bismillah Mobile Shop</t>
  </si>
  <si>
    <t>Sweet Telecom</t>
  </si>
  <si>
    <t>Apple Computer</t>
  </si>
  <si>
    <t>Hiron Mobile Zone</t>
  </si>
  <si>
    <t>Hossain Telecom</t>
  </si>
  <si>
    <t>Kakoly Telecom</t>
  </si>
  <si>
    <t>Ratry Enterprise</t>
  </si>
  <si>
    <t>Sufia Electronics</t>
  </si>
  <si>
    <t>Charghat Telecom</t>
  </si>
  <si>
    <t>M/S Bhai Bhai Telecom</t>
  </si>
  <si>
    <t>A.R Telecom</t>
  </si>
  <si>
    <t>Amir Mobile Zone</t>
  </si>
  <si>
    <t xml:space="preserve">Name </t>
  </si>
  <si>
    <t xml:space="preserve">Mobile </t>
  </si>
  <si>
    <t>Last update</t>
  </si>
  <si>
    <t>Charghat</t>
  </si>
  <si>
    <t>Address</t>
  </si>
  <si>
    <t>Puthia</t>
  </si>
  <si>
    <t>Lalpur</t>
  </si>
  <si>
    <t>Bagha</t>
  </si>
  <si>
    <t>Arani</t>
  </si>
  <si>
    <t>Office</t>
  </si>
  <si>
    <t>Bilmaria</t>
  </si>
  <si>
    <t>Distributor: Symphony (Mobile Mobile Edison-Group</t>
  </si>
  <si>
    <t>Retailer Name</t>
  </si>
  <si>
    <t>Mobile</t>
  </si>
  <si>
    <t>Last Update</t>
  </si>
  <si>
    <t>Masjid Market</t>
  </si>
  <si>
    <t>Rose Mobile Point</t>
  </si>
  <si>
    <t>Desh Telecom</t>
  </si>
  <si>
    <t>Hello Natore</t>
  </si>
  <si>
    <t>Mobile Park</t>
  </si>
  <si>
    <t>22.06.2021</t>
  </si>
  <si>
    <t>X DSR</t>
  </si>
  <si>
    <t>B=Kakoly Telecom</t>
  </si>
  <si>
    <t>Distributor:Symphony Mobile</t>
  </si>
  <si>
    <t>Opening Capital</t>
  </si>
  <si>
    <t xml:space="preserve">   Company Security = 100000</t>
  </si>
  <si>
    <t>Office Rent Security = 100000</t>
  </si>
  <si>
    <t>B=Ratry Enterprise</t>
  </si>
  <si>
    <t>Discount Offer</t>
  </si>
  <si>
    <t xml:space="preserve">                                                                   </t>
  </si>
  <si>
    <t>Safiul</t>
  </si>
  <si>
    <t>23.10.2021</t>
  </si>
  <si>
    <t>N=Hello Natore</t>
  </si>
  <si>
    <t>DSR</t>
  </si>
  <si>
    <t>05.12.2021</t>
  </si>
  <si>
    <t>N=Jilani Mobile Center</t>
  </si>
  <si>
    <t>Jilani Mobile</t>
  </si>
  <si>
    <t>Naldanga</t>
  </si>
  <si>
    <t>Papon Telecom</t>
  </si>
  <si>
    <t>Bina Mobile</t>
  </si>
  <si>
    <t>Mondol Mobile</t>
  </si>
  <si>
    <t>Sohag Mobile</t>
  </si>
  <si>
    <t>Tuhin Mobile</t>
  </si>
  <si>
    <t>N=Tuhin Mobile Center</t>
  </si>
  <si>
    <t>N=Bina Mobile</t>
  </si>
  <si>
    <t xml:space="preserve">N=Mondol Mobile </t>
  </si>
  <si>
    <t>Nal= Papon Telecom</t>
  </si>
  <si>
    <t>N=Desh Telecom</t>
  </si>
  <si>
    <t>N=Mobile Park</t>
  </si>
  <si>
    <t>Chaskoir</t>
  </si>
  <si>
    <t>SR Electonics</t>
  </si>
  <si>
    <t>RK Mobile King</t>
  </si>
  <si>
    <t>L=RK Mobile King</t>
  </si>
  <si>
    <t>08.01.2022</t>
  </si>
  <si>
    <t>B=Hossain Telecom</t>
  </si>
  <si>
    <t xml:space="preserve">Tutul </t>
  </si>
  <si>
    <t>24.02.2022</t>
  </si>
  <si>
    <t>Nandongachi</t>
  </si>
  <si>
    <t>03.03.2022</t>
  </si>
  <si>
    <t>singra</t>
  </si>
  <si>
    <t>Dighi Tel</t>
  </si>
  <si>
    <t>Atik(Realme 9i)</t>
  </si>
  <si>
    <t>Momtaj</t>
  </si>
  <si>
    <t>Ma Telecom &amp; Computer</t>
  </si>
  <si>
    <t>Satata Mobile</t>
  </si>
  <si>
    <t>13.03.2022</t>
  </si>
  <si>
    <t>14.03.2022</t>
  </si>
  <si>
    <t>Jony Telecom (Sujon)</t>
  </si>
  <si>
    <t>Najim Mama</t>
  </si>
  <si>
    <t>C=SR Electronics</t>
  </si>
  <si>
    <t>27.03.2022</t>
  </si>
  <si>
    <t>Sohel Store</t>
  </si>
  <si>
    <t>01.04.2022</t>
  </si>
  <si>
    <t>Sabbir Telecom</t>
  </si>
  <si>
    <t>Friends Telecom</t>
  </si>
  <si>
    <t>Serkul</t>
  </si>
  <si>
    <t>Barsha Computer</t>
  </si>
  <si>
    <t>L=Sabbir Telecom</t>
  </si>
  <si>
    <t>Ma Telecom</t>
  </si>
  <si>
    <t>Jonail</t>
  </si>
  <si>
    <t>Molla Mobile</t>
  </si>
  <si>
    <t>Khondokar Telecom</t>
  </si>
  <si>
    <t>N=Sohag Telecom</t>
  </si>
  <si>
    <t>04.04.2022</t>
  </si>
  <si>
    <t>05.04.2022</t>
  </si>
  <si>
    <t>Singra</t>
  </si>
  <si>
    <t>Molla Electronics</t>
  </si>
  <si>
    <t>S=Dighi Telecom</t>
  </si>
  <si>
    <t>Salampur</t>
  </si>
  <si>
    <t>Roktim Electronics</t>
  </si>
  <si>
    <t>Symphony Adj: Due</t>
  </si>
  <si>
    <t>Friends Electronics</t>
  </si>
  <si>
    <t>12.04.2022</t>
  </si>
  <si>
    <t>Babu Computer</t>
  </si>
  <si>
    <t>Others</t>
  </si>
  <si>
    <t>B=Friends Electronics</t>
  </si>
  <si>
    <t>Sa=Roktiom Electronics</t>
  </si>
  <si>
    <t>Moom Telecom</t>
  </si>
  <si>
    <t>19.04.2022</t>
  </si>
  <si>
    <t>Rasel Telecom</t>
  </si>
  <si>
    <t>L=Rasel Telecom</t>
  </si>
  <si>
    <t>23.04.2022</t>
  </si>
  <si>
    <t>Biswas</t>
  </si>
  <si>
    <t>24.04.2022</t>
  </si>
  <si>
    <t>T.M Electronics</t>
  </si>
  <si>
    <t>Nal=Ma Telecom</t>
  </si>
  <si>
    <t>B=Hiron Moible Zone</t>
  </si>
  <si>
    <t>25.04.2022</t>
  </si>
  <si>
    <t xml:space="preserve">Rokeya </t>
  </si>
  <si>
    <t>26.04.2022</t>
  </si>
  <si>
    <t>CD Sound</t>
  </si>
  <si>
    <t>27.04.2022</t>
  </si>
  <si>
    <t>Sales Profit</t>
  </si>
  <si>
    <t>28.04.2022</t>
  </si>
  <si>
    <t xml:space="preserve">    </t>
  </si>
  <si>
    <t>Galaxy</t>
  </si>
  <si>
    <t>29.04.2022</t>
  </si>
  <si>
    <t>Iftar</t>
  </si>
  <si>
    <t>Bismillah Telecom</t>
  </si>
  <si>
    <t>Afzal Telecom</t>
  </si>
  <si>
    <t>Joly Press</t>
  </si>
  <si>
    <t>N=Bismillah Telecom</t>
  </si>
  <si>
    <t>30.04.2022</t>
  </si>
  <si>
    <t xml:space="preserve">S.A Mobile </t>
  </si>
  <si>
    <t>Bank Statement May-2022</t>
  </si>
  <si>
    <t>01.05.2022</t>
  </si>
  <si>
    <t>Boss(-)</t>
  </si>
  <si>
    <t>Month : May-2022</t>
  </si>
  <si>
    <t>Salary</t>
  </si>
  <si>
    <t>Balance Statement May-2022</t>
  </si>
  <si>
    <t>02.05.2022</t>
  </si>
  <si>
    <t>Eid Offer</t>
  </si>
  <si>
    <t>05.05.2022</t>
  </si>
  <si>
    <t>07.05.2022</t>
  </si>
  <si>
    <t>08.05.2022</t>
  </si>
  <si>
    <t>09.05.2022</t>
  </si>
  <si>
    <t>10.05.2022</t>
  </si>
  <si>
    <t>11.05.2022</t>
  </si>
  <si>
    <t>Murad</t>
  </si>
  <si>
    <t>12.05.2022</t>
  </si>
  <si>
    <t>Kamrul</t>
  </si>
  <si>
    <t>14.05.2022</t>
  </si>
  <si>
    <t>15.05.2022</t>
  </si>
  <si>
    <t>16.05.2022</t>
  </si>
  <si>
    <t>RTGS NRB</t>
  </si>
  <si>
    <t>17.05.2022</t>
  </si>
  <si>
    <t>18.05.2022</t>
  </si>
  <si>
    <t>Atik</t>
  </si>
  <si>
    <t>Z33</t>
  </si>
  <si>
    <t>C=Friends Telecom</t>
  </si>
  <si>
    <t>19.05.2022</t>
  </si>
  <si>
    <t>21.05.2022</t>
  </si>
  <si>
    <t>22.05.2022</t>
  </si>
  <si>
    <t>Kurier Cost</t>
  </si>
  <si>
    <t>Rubel Enterprise</t>
  </si>
  <si>
    <t>23.05.2022</t>
  </si>
  <si>
    <t>24.05.2022</t>
  </si>
  <si>
    <t>25.05.2022</t>
  </si>
  <si>
    <t>Back Margin April'22</t>
  </si>
  <si>
    <t>26.05.2022</t>
  </si>
  <si>
    <t>Sakil</t>
  </si>
  <si>
    <t>Net Profit</t>
  </si>
  <si>
    <t>28.05.2022</t>
  </si>
  <si>
    <t>29.05.2022</t>
  </si>
  <si>
    <t>30.05.2022</t>
  </si>
  <si>
    <t>31.05.2022</t>
  </si>
  <si>
    <t>Bonpara</t>
  </si>
  <si>
    <t>S.A Mobile Mart</t>
  </si>
  <si>
    <t>Boss(+)</t>
  </si>
  <si>
    <t>Date:29.05.2022</t>
  </si>
  <si>
    <t>Symphony  Balance(+)</t>
  </si>
  <si>
    <t>J=Molla Mobile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</si>
</sst>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5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</fonts>
  <fills count="46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ADDB7B"/>
        <bgColor indexed="64"/>
      </patternFill>
    </fill>
  </fills>
  <borders count="60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6" applyNumberFormat="0" applyAlignment="0" applyProtection="0"/>
    <xf numFmtId="0" fontId="18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8" applyNumberFormat="0" applyFill="0" applyAlignment="0" applyProtection="0"/>
    <xf numFmtId="0" fontId="22" fillId="0" borderId="9" applyNumberFormat="0" applyFill="0" applyAlignment="0" applyProtection="0"/>
    <xf numFmtId="0" fontId="23" fillId="0" borderId="10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6" applyNumberFormat="0" applyAlignment="0" applyProtection="0"/>
    <xf numFmtId="0" fontId="25" fillId="0" borderId="11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2" applyNumberFormat="0" applyFont="0" applyAlignment="0" applyProtection="0"/>
    <xf numFmtId="0" fontId="28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4" applyNumberFormat="0" applyFill="0" applyAlignment="0" applyProtection="0"/>
    <xf numFmtId="0" fontId="31" fillId="0" borderId="0" applyNumberFormat="0" applyFill="0" applyBorder="0" applyAlignment="0" applyProtection="0"/>
  </cellStyleXfs>
  <cellXfs count="376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3" fillId="0" borderId="4" xfId="0" applyFont="1" applyBorder="1" applyAlignment="1">
      <alignment horizontal="center" vertical="center"/>
    </xf>
    <xf numFmtId="0" fontId="33" fillId="0" borderId="2" xfId="0" applyFont="1" applyFill="1" applyBorder="1" applyAlignment="1">
      <alignment horizontal="center" vertical="center"/>
    </xf>
    <xf numFmtId="0" fontId="33" fillId="0" borderId="2" xfId="0" applyFont="1" applyBorder="1" applyAlignment="1">
      <alignment horizontal="center" vertical="center"/>
    </xf>
    <xf numFmtId="2" fontId="33" fillId="0" borderId="2" xfId="0" applyNumberFormat="1" applyFont="1" applyFill="1" applyBorder="1" applyAlignment="1">
      <alignment horizontal="center" vertical="center"/>
    </xf>
    <xf numFmtId="2" fontId="33" fillId="0" borderId="1" xfId="0" applyNumberFormat="1" applyFont="1" applyBorder="1" applyAlignment="1">
      <alignment horizontal="center" vertical="center"/>
    </xf>
    <xf numFmtId="2" fontId="33" fillId="0" borderId="2" xfId="0" applyNumberFormat="1" applyFont="1" applyBorder="1" applyAlignment="1">
      <alignment horizontal="center" vertical="center"/>
    </xf>
    <xf numFmtId="2" fontId="33" fillId="34" borderId="4" xfId="0" applyNumberFormat="1" applyFont="1" applyFill="1" applyBorder="1" applyAlignment="1">
      <alignment horizontal="left" vertical="center"/>
    </xf>
    <xf numFmtId="0" fontId="33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3" fillId="34" borderId="2" xfId="0" applyNumberFormat="1" applyFont="1" applyFill="1" applyBorder="1" applyAlignment="1">
      <alignment horizontal="right" vertical="center"/>
    </xf>
    <xf numFmtId="1" fontId="33" fillId="0" borderId="2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7" fillId="0" borderId="0" xfId="0" applyFont="1" applyFill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 vertical="center"/>
    </xf>
    <xf numFmtId="2" fontId="37" fillId="0" borderId="2" xfId="0" applyNumberFormat="1" applyFont="1" applyFill="1" applyBorder="1" applyAlignment="1">
      <alignment horizontal="left"/>
    </xf>
    <xf numFmtId="0" fontId="37" fillId="0" borderId="2" xfId="0" applyFont="1" applyFill="1" applyBorder="1" applyAlignment="1">
      <alignment horizontal="left"/>
    </xf>
    <xf numFmtId="9" fontId="37" fillId="0" borderId="2" xfId="0" applyNumberFormat="1" applyFont="1" applyFill="1" applyBorder="1" applyAlignment="1">
      <alignment horizontal="left"/>
    </xf>
    <xf numFmtId="0" fontId="38" fillId="0" borderId="2" xfId="0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/>
    </xf>
    <xf numFmtId="0" fontId="38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7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38" fillId="0" borderId="33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3" xfId="0" applyNumberFormat="1" applyFont="1" applyFill="1" applyBorder="1" applyAlignment="1">
      <alignment horizontal="center" vertical="center"/>
    </xf>
    <xf numFmtId="1" fontId="1" fillId="0" borderId="26" xfId="0" applyNumberFormat="1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2" fontId="38" fillId="37" borderId="18" xfId="0" applyNumberFormat="1" applyFont="1" applyFill="1" applyBorder="1" applyAlignment="1">
      <alignment horizontal="center" vertical="center"/>
    </xf>
    <xf numFmtId="1" fontId="38" fillId="39" borderId="34" xfId="0" applyNumberFormat="1" applyFont="1" applyFill="1" applyBorder="1" applyAlignment="1">
      <alignment horizontal="center" vertical="center"/>
    </xf>
    <xf numFmtId="0" fontId="38" fillId="39" borderId="35" xfId="0" applyFont="1" applyFill="1" applyBorder="1" applyAlignment="1">
      <alignment horizontal="center" vertical="center"/>
    </xf>
    <xf numFmtId="0" fontId="38" fillId="39" borderId="36" xfId="0" applyFont="1" applyFill="1" applyBorder="1" applyAlignment="1">
      <alignment horizontal="center" vertical="center"/>
    </xf>
    <xf numFmtId="2" fontId="38" fillId="40" borderId="18" xfId="0" applyNumberFormat="1" applyFont="1" applyFill="1" applyBorder="1" applyAlignment="1">
      <alignment horizontal="right"/>
    </xf>
    <xf numFmtId="2" fontId="38" fillId="0" borderId="37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0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6" xfId="0" applyFont="1" applyFill="1" applyBorder="1" applyAlignment="1">
      <alignment horizontal="center" vertical="center"/>
    </xf>
    <xf numFmtId="0" fontId="37" fillId="39" borderId="35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 vertical="center"/>
    </xf>
    <xf numFmtId="9" fontId="37" fillId="0" borderId="2" xfId="0" applyNumberFormat="1" applyFont="1" applyFill="1" applyBorder="1" applyAlignment="1">
      <alignment horizontal="left" vertical="center"/>
    </xf>
    <xf numFmtId="0" fontId="37" fillId="0" borderId="2" xfId="0" applyFont="1" applyFill="1" applyBorder="1" applyAlignment="1"/>
    <xf numFmtId="0" fontId="33" fillId="34" borderId="4" xfId="0" applyFont="1" applyFill="1" applyBorder="1" applyAlignment="1">
      <alignment horizontal="left"/>
    </xf>
    <xf numFmtId="1" fontId="33" fillId="0" borderId="2" xfId="0" applyNumberFormat="1" applyFont="1" applyFill="1" applyBorder="1" applyAlignment="1">
      <alignment horizontal="right"/>
    </xf>
    <xf numFmtId="0" fontId="33" fillId="0" borderId="2" xfId="0" applyFont="1" applyFill="1" applyBorder="1" applyAlignment="1">
      <alignment horizontal="center"/>
    </xf>
    <xf numFmtId="0" fontId="34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7" fillId="35" borderId="21" xfId="0" applyNumberFormat="1" applyFont="1" applyFill="1" applyBorder="1" applyAlignment="1">
      <alignment horizontal="center" wrapText="1"/>
    </xf>
    <xf numFmtId="2" fontId="37" fillId="35" borderId="16" xfId="0" applyNumberFormat="1" applyFont="1" applyFill="1" applyBorder="1" applyAlignment="1">
      <alignment horizontal="center" wrapText="1"/>
    </xf>
    <xf numFmtId="0" fontId="38" fillId="0" borderId="3" xfId="0" applyFont="1" applyFill="1" applyBorder="1" applyAlignment="1">
      <alignment horizontal="center" vertical="center"/>
    </xf>
    <xf numFmtId="0" fontId="38" fillId="37" borderId="2" xfId="0" applyFont="1" applyFill="1" applyBorder="1" applyAlignment="1">
      <alignment horizontal="center"/>
    </xf>
    <xf numFmtId="2" fontId="38" fillId="0" borderId="26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vertical="center"/>
    </xf>
    <xf numFmtId="0" fontId="38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8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9" fillId="34" borderId="0" xfId="0" applyFont="1" applyFill="1" applyBorder="1" applyAlignment="1">
      <alignment horizontal="left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7" fillId="34" borderId="0" xfId="0" applyNumberFormat="1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/>
    </xf>
    <xf numFmtId="0" fontId="37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center" vertical="center" wrapText="1"/>
    </xf>
    <xf numFmtId="2" fontId="39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8" fillId="34" borderId="0" xfId="0" applyNumberFormat="1" applyFont="1" applyFill="1" applyBorder="1" applyAlignment="1">
      <alignment horizontal="center"/>
    </xf>
    <xf numFmtId="21" fontId="38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center" vertical="center"/>
    </xf>
    <xf numFmtId="1" fontId="39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left"/>
    </xf>
    <xf numFmtId="1" fontId="37" fillId="34" borderId="0" xfId="0" applyNumberFormat="1" applyFont="1" applyFill="1" applyBorder="1" applyAlignment="1">
      <alignment horizontal="right"/>
    </xf>
    <xf numFmtId="0" fontId="37" fillId="34" borderId="0" xfId="0" applyFont="1" applyFill="1" applyAlignment="1">
      <alignment horizontal="left" vertical="center"/>
    </xf>
    <xf numFmtId="1" fontId="37" fillId="34" borderId="0" xfId="0" applyNumberFormat="1" applyFont="1" applyFill="1" applyAlignment="1">
      <alignment horizontal="right"/>
    </xf>
    <xf numFmtId="0" fontId="37" fillId="34" borderId="0" xfId="0" applyFont="1" applyFill="1" applyAlignment="1">
      <alignment horizontal="right"/>
    </xf>
    <xf numFmtId="2" fontId="38" fillId="34" borderId="2" xfId="0" applyNumberFormat="1" applyFont="1" applyFill="1" applyBorder="1" applyAlignment="1">
      <alignment horizontal="center" vertical="center"/>
    </xf>
    <xf numFmtId="21" fontId="38" fillId="34" borderId="2" xfId="0" applyNumberFormat="1" applyFont="1" applyFill="1" applyBorder="1" applyAlignment="1">
      <alignment horizontal="center" vertical="center"/>
    </xf>
    <xf numFmtId="21" fontId="38" fillId="0" borderId="2" xfId="0" applyNumberFormat="1" applyFont="1" applyFill="1" applyBorder="1" applyAlignment="1">
      <alignment horizontal="center" vertical="center"/>
    </xf>
    <xf numFmtId="49" fontId="38" fillId="0" borderId="2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0" fontId="37" fillId="0" borderId="26" xfId="0" applyFont="1" applyFill="1" applyBorder="1" applyAlignment="1">
      <alignment horizontal="left"/>
    </xf>
    <xf numFmtId="0" fontId="38" fillId="34" borderId="4" xfId="0" applyFont="1" applyFill="1" applyBorder="1" applyAlignment="1">
      <alignment horizontal="left" vertical="center"/>
    </xf>
    <xf numFmtId="0" fontId="38" fillId="0" borderId="1" xfId="0" applyFont="1" applyFill="1" applyBorder="1" applyAlignment="1">
      <alignment horizontal="center"/>
    </xf>
    <xf numFmtId="21" fontId="38" fillId="0" borderId="1" xfId="0" applyNumberFormat="1" applyFont="1" applyFill="1" applyBorder="1" applyAlignment="1">
      <alignment horizontal="center"/>
    </xf>
    <xf numFmtId="2" fontId="37" fillId="0" borderId="1" xfId="0" applyNumberFormat="1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/>
    </xf>
    <xf numFmtId="0" fontId="37" fillId="0" borderId="46" xfId="0" applyFont="1" applyFill="1" applyBorder="1" applyAlignment="1">
      <alignment horizontal="center"/>
    </xf>
    <xf numFmtId="15" fontId="38" fillId="0" borderId="47" xfId="0" applyNumberFormat="1" applyFont="1" applyFill="1" applyBorder="1" applyAlignment="1">
      <alignment horizontal="center" vertic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35" borderId="18" xfId="0" applyNumberFormat="1" applyFont="1" applyFill="1" applyBorder="1" applyAlignment="1">
      <alignment horizontal="center"/>
    </xf>
    <xf numFmtId="0" fontId="38" fillId="34" borderId="47" xfId="0" applyFont="1" applyFill="1" applyBorder="1" applyAlignment="1">
      <alignment horizontal="left" vertical="center"/>
    </xf>
    <xf numFmtId="0" fontId="38" fillId="38" borderId="35" xfId="0" applyFont="1" applyFill="1" applyBorder="1" applyAlignment="1">
      <alignment horizontal="center"/>
    </xf>
    <xf numFmtId="15" fontId="38" fillId="0" borderId="45" xfId="0" applyNumberFormat="1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left" vertical="center"/>
    </xf>
    <xf numFmtId="2" fontId="38" fillId="0" borderId="1" xfId="0" applyNumberFormat="1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left" vertical="center"/>
    </xf>
    <xf numFmtId="0" fontId="38" fillId="0" borderId="4" xfId="0" applyFont="1" applyFill="1" applyBorder="1" applyAlignment="1">
      <alignment horizontal="left" vertical="center" wrapText="1"/>
    </xf>
    <xf numFmtId="0" fontId="38" fillId="0" borderId="47" xfId="0" applyFont="1" applyFill="1" applyBorder="1" applyAlignment="1">
      <alignment horizontal="left" vertical="center"/>
    </xf>
    <xf numFmtId="0" fontId="38" fillId="0" borderId="3" xfId="0" applyFont="1" applyFill="1" applyBorder="1" applyAlignment="1">
      <alignment horizontal="left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37" borderId="3" xfId="0" applyFont="1" applyFill="1" applyBorder="1" applyAlignment="1">
      <alignment horizontal="center"/>
    </xf>
    <xf numFmtId="2" fontId="38" fillId="0" borderId="48" xfId="0" applyNumberFormat="1" applyFont="1" applyFill="1" applyBorder="1" applyAlignment="1">
      <alignment horizontal="center" vertical="center"/>
    </xf>
    <xf numFmtId="0" fontId="38" fillId="34" borderId="45" xfId="0" applyFont="1" applyFill="1" applyBorder="1" applyAlignment="1">
      <alignment horizontal="left" vertical="center"/>
    </xf>
    <xf numFmtId="0" fontId="38" fillId="34" borderId="26" xfId="0" applyFont="1" applyFill="1" applyBorder="1" applyAlignment="1">
      <alignment horizontal="left" vertical="center"/>
    </xf>
    <xf numFmtId="2" fontId="38" fillId="34" borderId="26" xfId="0" applyNumberFormat="1" applyFont="1" applyFill="1" applyBorder="1" applyAlignment="1">
      <alignment horizontal="center" vertical="center"/>
    </xf>
    <xf numFmtId="21" fontId="38" fillId="0" borderId="26" xfId="0" applyNumberFormat="1" applyFont="1" applyFill="1" applyBorder="1" applyAlignment="1">
      <alignment horizontal="center" vertical="center"/>
    </xf>
    <xf numFmtId="0" fontId="38" fillId="37" borderId="26" xfId="0" applyFont="1" applyFill="1" applyBorder="1" applyAlignment="1">
      <alignment horizontal="center"/>
    </xf>
    <xf numFmtId="2" fontId="38" fillId="0" borderId="46" xfId="0" applyNumberFormat="1" applyFont="1" applyFill="1" applyBorder="1" applyAlignment="1">
      <alignment horizontal="center" vertical="center"/>
    </xf>
    <xf numFmtId="0" fontId="38" fillId="41" borderId="18" xfId="0" applyFont="1" applyFill="1" applyBorder="1" applyAlignment="1">
      <alignment horizontal="center" vertical="center"/>
    </xf>
    <xf numFmtId="21" fontId="38" fillId="41" borderId="18" xfId="0" applyNumberFormat="1" applyFont="1" applyFill="1" applyBorder="1" applyAlignment="1">
      <alignment horizontal="center"/>
    </xf>
    <xf numFmtId="0" fontId="38" fillId="38" borderId="18" xfId="0" applyFont="1" applyFill="1" applyBorder="1" applyAlignment="1">
      <alignment horizontal="center" vertical="center"/>
    </xf>
    <xf numFmtId="0" fontId="38" fillId="38" borderId="18" xfId="0" applyFont="1" applyFill="1" applyBorder="1" applyAlignment="1">
      <alignment horizontal="center"/>
    </xf>
    <xf numFmtId="0" fontId="3" fillId="37" borderId="50" xfId="0" applyFont="1" applyFill="1" applyBorder="1" applyAlignment="1">
      <alignment horizontal="center"/>
    </xf>
    <xf numFmtId="1" fontId="38" fillId="0" borderId="3" xfId="0" applyNumberFormat="1" applyFont="1" applyFill="1" applyBorder="1" applyAlignment="1">
      <alignment horizontal="right"/>
    </xf>
    <xf numFmtId="1" fontId="38" fillId="0" borderId="2" xfId="0" applyNumberFormat="1" applyFont="1" applyFill="1" applyBorder="1" applyAlignment="1">
      <alignment horizontal="right"/>
    </xf>
    <xf numFmtId="1" fontId="38" fillId="41" borderId="18" xfId="0" applyNumberFormat="1" applyFont="1" applyFill="1" applyBorder="1" applyAlignment="1">
      <alignment horizontal="center"/>
    </xf>
    <xf numFmtId="1" fontId="37" fillId="0" borderId="3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/>
    <xf numFmtId="1" fontId="37" fillId="0" borderId="2" xfId="0" applyNumberFormat="1" applyFont="1" applyFill="1" applyBorder="1" applyAlignment="1">
      <alignment horizontal="right" vertical="center"/>
    </xf>
    <xf numFmtId="1" fontId="3" fillId="37" borderId="18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8" fillId="38" borderId="49" xfId="0" applyFont="1" applyFill="1" applyBorder="1" applyAlignment="1">
      <alignment horizontal="center"/>
    </xf>
    <xf numFmtId="2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 vertical="center"/>
    </xf>
    <xf numFmtId="0" fontId="3" fillId="38" borderId="35" xfId="0" applyFont="1" applyFill="1" applyBorder="1" applyAlignment="1">
      <alignment horizontal="center"/>
    </xf>
    <xf numFmtId="2" fontId="37" fillId="38" borderId="44" xfId="0" applyNumberFormat="1" applyFont="1" applyFill="1" applyBorder="1" applyAlignment="1">
      <alignment horizontal="center" vertical="center"/>
    </xf>
    <xf numFmtId="2" fontId="37" fillId="38" borderId="49" xfId="0" applyNumberFormat="1" applyFont="1" applyFill="1" applyBorder="1" applyAlignment="1">
      <alignment horizontal="center" vertical="center"/>
    </xf>
    <xf numFmtId="21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/>
    </xf>
    <xf numFmtId="0" fontId="37" fillId="38" borderId="44" xfId="0" applyFont="1" applyFill="1" applyBorder="1" applyAlignment="1">
      <alignment horizontal="center" vertical="center"/>
    </xf>
    <xf numFmtId="15" fontId="43" fillId="0" borderId="47" xfId="0" applyNumberFormat="1" applyFont="1" applyFill="1" applyBorder="1" applyAlignment="1">
      <alignment horizontal="left" vertical="center"/>
    </xf>
    <xf numFmtId="15" fontId="43" fillId="0" borderId="4" xfId="0" applyNumberFormat="1" applyFont="1" applyFill="1" applyBorder="1" applyAlignment="1">
      <alignment horizontal="left" vertical="center"/>
    </xf>
    <xf numFmtId="15" fontId="43" fillId="0" borderId="45" xfId="0" applyNumberFormat="1" applyFont="1" applyFill="1" applyBorder="1" applyAlignment="1">
      <alignment horizontal="left" vertical="center"/>
    </xf>
    <xf numFmtId="1" fontId="38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8" fillId="0" borderId="5" xfId="0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/>
    </xf>
    <xf numFmtId="2" fontId="38" fillId="0" borderId="17" xfId="0" applyNumberFormat="1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 vertical="center"/>
    </xf>
    <xf numFmtId="10" fontId="38" fillId="0" borderId="17" xfId="0" applyNumberFormat="1" applyFont="1" applyFill="1" applyBorder="1" applyAlignment="1">
      <alignment horizontal="center"/>
    </xf>
    <xf numFmtId="0" fontId="37" fillId="0" borderId="17" xfId="0" applyFont="1" applyFill="1" applyBorder="1" applyAlignment="1">
      <alignment horizontal="center" vertical="center"/>
    </xf>
    <xf numFmtId="2" fontId="38" fillId="0" borderId="22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6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2" fontId="38" fillId="0" borderId="26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 wrapText="1"/>
    </xf>
    <xf numFmtId="1" fontId="39" fillId="34" borderId="2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4" fillId="0" borderId="1" xfId="0" applyNumberFormat="1" applyFont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1" fontId="33" fillId="0" borderId="2" xfId="0" applyNumberFormat="1" applyFont="1" applyBorder="1" applyAlignment="1">
      <alignment horizontal="center" vertical="center"/>
    </xf>
    <xf numFmtId="0" fontId="33" fillId="0" borderId="4" xfId="0" applyFont="1" applyFill="1" applyBorder="1" applyAlignment="1">
      <alignment horizontal="left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0" fontId="38" fillId="38" borderId="42" xfId="0" applyFont="1" applyFill="1" applyBorder="1" applyAlignment="1">
      <alignment horizontal="center" vertical="center"/>
    </xf>
    <xf numFmtId="2" fontId="38" fillId="38" borderId="18" xfId="0" applyNumberFormat="1" applyFont="1" applyFill="1" applyBorder="1" applyAlignment="1">
      <alignment horizontal="center"/>
    </xf>
    <xf numFmtId="2" fontId="38" fillId="38" borderId="18" xfId="0" applyNumberFormat="1" applyFont="1" applyFill="1" applyBorder="1" applyAlignment="1">
      <alignment horizontal="center" vertical="center"/>
    </xf>
    <xf numFmtId="2" fontId="38" fillId="38" borderId="50" xfId="0" applyNumberFormat="1" applyFont="1" applyFill="1" applyBorder="1" applyAlignment="1">
      <alignment horizontal="center"/>
    </xf>
    <xf numFmtId="1" fontId="37" fillId="0" borderId="26" xfId="0" applyNumberFormat="1" applyFont="1" applyFill="1" applyBorder="1" applyAlignment="1">
      <alignment horizontal="right"/>
    </xf>
    <xf numFmtId="1" fontId="12" fillId="0" borderId="0" xfId="0" applyNumberFormat="1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vertical="center" wrapText="1"/>
    </xf>
    <xf numFmtId="0" fontId="0" fillId="0" borderId="0" xfId="0" applyFill="1" applyAlignment="1"/>
    <xf numFmtId="0" fontId="7" fillId="42" borderId="2" xfId="0" applyFont="1" applyFill="1" applyBorder="1" applyAlignment="1">
      <alignment vertical="center"/>
    </xf>
    <xf numFmtId="1" fontId="0" fillId="0" borderId="0" xfId="0" applyNumberForma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left"/>
    </xf>
    <xf numFmtId="21" fontId="37" fillId="0" borderId="48" xfId="0" applyNumberFormat="1" applyFont="1" applyFill="1" applyBorder="1" applyAlignment="1">
      <alignment horizontal="center"/>
    </xf>
    <xf numFmtId="1" fontId="34" fillId="0" borderId="2" xfId="0" applyNumberFormat="1" applyFont="1" applyFill="1" applyBorder="1" applyAlignment="1">
      <alignment horizontal="center" vertical="center"/>
    </xf>
    <xf numFmtId="0" fontId="33" fillId="0" borderId="2" xfId="0" applyFont="1" applyFill="1" applyBorder="1" applyAlignment="1">
      <alignment horizontal="left" vertical="center"/>
    </xf>
    <xf numFmtId="1" fontId="33" fillId="0" borderId="1" xfId="0" applyNumberFormat="1" applyFont="1" applyFill="1" applyBorder="1" applyAlignment="1">
      <alignment horizontal="right" vertical="center"/>
    </xf>
    <xf numFmtId="0" fontId="38" fillId="0" borderId="48" xfId="0" applyFont="1" applyFill="1" applyBorder="1" applyAlignment="1">
      <alignment horizontal="center"/>
    </xf>
    <xf numFmtId="0" fontId="33" fillId="0" borderId="45" xfId="0" applyFont="1" applyFill="1" applyBorder="1" applyAlignment="1">
      <alignment horizontal="left"/>
    </xf>
    <xf numFmtId="1" fontId="33" fillId="0" borderId="26" xfId="0" applyNumberFormat="1" applyFont="1" applyFill="1" applyBorder="1" applyAlignment="1">
      <alignment horizontal="right"/>
    </xf>
    <xf numFmtId="0" fontId="33" fillId="0" borderId="26" xfId="0" applyFont="1" applyFill="1" applyBorder="1" applyAlignment="1">
      <alignment horizontal="center"/>
    </xf>
    <xf numFmtId="0" fontId="33" fillId="0" borderId="26" xfId="0" applyFont="1" applyFill="1" applyBorder="1" applyAlignment="1">
      <alignment horizontal="left" vertical="center"/>
    </xf>
    <xf numFmtId="1" fontId="33" fillId="0" borderId="46" xfId="0" applyNumberFormat="1" applyFont="1" applyFill="1" applyBorder="1" applyAlignment="1">
      <alignment horizontal="right" vertical="center"/>
    </xf>
    <xf numFmtId="1" fontId="34" fillId="0" borderId="1" xfId="0" applyNumberFormat="1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3" fillId="0" borderId="4" xfId="0" applyFon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1" fontId="34" fillId="43" borderId="2" xfId="0" applyNumberFormat="1" applyFont="1" applyFill="1" applyBorder="1" applyAlignment="1">
      <alignment horizontal="center" vertical="center"/>
    </xf>
    <xf numFmtId="0" fontId="0" fillId="43" borderId="0" xfId="0" applyFill="1" applyBorder="1" applyAlignment="1">
      <alignment horizontal="center" vertical="center"/>
    </xf>
    <xf numFmtId="14" fontId="5" fillId="43" borderId="2" xfId="0" applyNumberFormat="1" applyFont="1" applyFill="1" applyBorder="1" applyAlignment="1">
      <alignment horizontal="center" vertical="center"/>
    </xf>
    <xf numFmtId="1" fontId="5" fillId="43" borderId="2" xfId="0" applyNumberFormat="1" applyFont="1" applyFill="1" applyBorder="1" applyAlignment="1">
      <alignment horizontal="center" vertical="center"/>
    </xf>
    <xf numFmtId="2" fontId="33" fillId="0" borderId="4" xfId="0" applyNumberFormat="1" applyFont="1" applyFill="1" applyBorder="1" applyAlignment="1">
      <alignment horizontal="left" vertical="center"/>
    </xf>
    <xf numFmtId="1" fontId="33" fillId="0" borderId="2" xfId="0" applyNumberFormat="1" applyFont="1" applyFill="1" applyBorder="1" applyAlignment="1">
      <alignment horizontal="right" vertical="center"/>
    </xf>
    <xf numFmtId="1" fontId="33" fillId="0" borderId="46" xfId="0" applyNumberFormat="1" applyFont="1" applyFill="1" applyBorder="1" applyAlignment="1">
      <alignment horizontal="right"/>
    </xf>
    <xf numFmtId="1" fontId="0" fillId="43" borderId="2" xfId="0" applyNumberFormat="1" applyFill="1" applyBorder="1" applyAlignment="1">
      <alignment horizontal="center" vertical="center"/>
    </xf>
    <xf numFmtId="15" fontId="43" fillId="43" borderId="4" xfId="0" applyNumberFormat="1" applyFont="1" applyFill="1" applyBorder="1" applyAlignment="1">
      <alignment horizontal="left" vertical="center"/>
    </xf>
    <xf numFmtId="0" fontId="38" fillId="43" borderId="2" xfId="0" applyFont="1" applyFill="1" applyBorder="1" applyAlignment="1">
      <alignment horizontal="center" vertical="center"/>
    </xf>
    <xf numFmtId="1" fontId="37" fillId="43" borderId="2" xfId="0" applyNumberFormat="1" applyFont="1" applyFill="1" applyBorder="1" applyAlignment="1">
      <alignment horizontal="right"/>
    </xf>
    <xf numFmtId="21" fontId="37" fillId="43" borderId="1" xfId="0" applyNumberFormat="1" applyFont="1" applyFill="1" applyBorder="1" applyAlignment="1">
      <alignment horizontal="center"/>
    </xf>
    <xf numFmtId="2" fontId="37" fillId="43" borderId="2" xfId="0" applyNumberFormat="1" applyFont="1" applyFill="1" applyBorder="1" applyAlignment="1">
      <alignment horizontal="left"/>
    </xf>
    <xf numFmtId="2" fontId="37" fillId="43" borderId="1" xfId="0" applyNumberFormat="1" applyFont="1" applyFill="1" applyBorder="1" applyAlignment="1">
      <alignment horizontal="center"/>
    </xf>
    <xf numFmtId="9" fontId="37" fillId="43" borderId="2" xfId="0" applyNumberFormat="1" applyFont="1" applyFill="1" applyBorder="1" applyAlignment="1">
      <alignment horizontal="left"/>
    </xf>
    <xf numFmtId="0" fontId="43" fillId="0" borderId="4" xfId="0" applyFont="1" applyFill="1" applyBorder="1" applyAlignment="1">
      <alignment horizontal="left" vertical="center"/>
    </xf>
    <xf numFmtId="2" fontId="33" fillId="0" borderId="26" xfId="0" applyNumberFormat="1" applyFont="1" applyFill="1" applyBorder="1" applyAlignment="1">
      <alignment horizontal="left"/>
    </xf>
    <xf numFmtId="0" fontId="1" fillId="0" borderId="2" xfId="0" applyFont="1" applyFill="1" applyBorder="1" applyAlignment="1">
      <alignment horizont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3" fillId="0" borderId="57" xfId="0" applyFont="1" applyFill="1" applyBorder="1" applyAlignment="1">
      <alignment horizontal="left"/>
    </xf>
    <xf numFmtId="1" fontId="33" fillId="0" borderId="58" xfId="0" applyNumberFormat="1" applyFont="1" applyFill="1" applyBorder="1" applyAlignment="1">
      <alignment horizontal="right"/>
    </xf>
    <xf numFmtId="0" fontId="33" fillId="0" borderId="58" xfId="0" applyFont="1" applyFill="1" applyBorder="1" applyAlignment="1">
      <alignment horizontal="center"/>
    </xf>
    <xf numFmtId="0" fontId="33" fillId="0" borderId="58" xfId="0" applyFont="1" applyFill="1" applyBorder="1" applyAlignment="1">
      <alignment horizontal="left" vertical="center"/>
    </xf>
    <xf numFmtId="1" fontId="33" fillId="0" borderId="59" xfId="0" applyNumberFormat="1" applyFont="1" applyFill="1" applyBorder="1" applyAlignment="1">
      <alignment horizontal="right" vertical="center"/>
    </xf>
    <xf numFmtId="0" fontId="2" fillId="0" borderId="4" xfId="0" applyFont="1" applyFill="1" applyBorder="1" applyAlignment="1">
      <alignment horizontal="center" vertical="center"/>
    </xf>
    <xf numFmtId="0" fontId="34" fillId="43" borderId="4" xfId="0" applyFont="1" applyFill="1" applyBorder="1" applyAlignment="1">
      <alignment horizontal="center" vertical="center"/>
    </xf>
    <xf numFmtId="14" fontId="5" fillId="37" borderId="2" xfId="0" applyNumberFormat="1" applyFont="1" applyFill="1" applyBorder="1" applyAlignment="1">
      <alignment horizontal="center" vertical="center"/>
    </xf>
    <xf numFmtId="1" fontId="5" fillId="37" borderId="2" xfId="0" applyNumberFormat="1" applyFont="1" applyFill="1" applyBorder="1" applyAlignment="1">
      <alignment horizontal="center" vertical="center"/>
    </xf>
    <xf numFmtId="1" fontId="0" fillId="37" borderId="2" xfId="0" applyNumberFormat="1" applyFill="1" applyBorder="1" applyAlignment="1">
      <alignment horizontal="center" vertical="center"/>
    </xf>
    <xf numFmtId="0" fontId="0" fillId="37" borderId="0" xfId="0" applyFill="1" applyBorder="1" applyAlignment="1">
      <alignment horizontal="center" vertical="center"/>
    </xf>
    <xf numFmtId="0" fontId="33" fillId="44" borderId="4" xfId="0" applyFont="1" applyFill="1" applyBorder="1" applyAlignment="1">
      <alignment horizontal="center" vertical="center"/>
    </xf>
    <xf numFmtId="1" fontId="33" fillId="44" borderId="2" xfId="0" applyNumberFormat="1" applyFont="1" applyFill="1" applyBorder="1" applyAlignment="1">
      <alignment horizontal="center" vertical="center"/>
    </xf>
    <xf numFmtId="0" fontId="33" fillId="45" borderId="4" xfId="0" applyFont="1" applyFill="1" applyBorder="1" applyAlignment="1">
      <alignment horizontal="center" vertical="center"/>
    </xf>
    <xf numFmtId="1" fontId="33" fillId="45" borderId="2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37" fillId="35" borderId="25" xfId="0" applyFont="1" applyFill="1" applyBorder="1" applyAlignment="1">
      <alignment horizontal="center" vertical="center" wrapText="1"/>
    </xf>
    <xf numFmtId="0" fontId="37" fillId="35" borderId="29" xfId="0" applyFont="1" applyFill="1" applyBorder="1" applyAlignment="1">
      <alignment horizontal="center" vertical="center" wrapText="1"/>
    </xf>
    <xf numFmtId="0" fontId="37" fillId="35" borderId="20" xfId="0" applyFont="1" applyFill="1" applyBorder="1" applyAlignment="1">
      <alignment horizontal="center" vertical="center" wrapText="1"/>
    </xf>
    <xf numFmtId="0" fontId="37" fillId="35" borderId="30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38" xfId="0" applyNumberFormat="1" applyFont="1" applyFill="1" applyBorder="1" applyAlignment="1">
      <alignment horizontal="center"/>
    </xf>
    <xf numFmtId="17" fontId="11" fillId="0" borderId="30" xfId="0" applyNumberFormat="1" applyFont="1" applyFill="1" applyBorder="1" applyAlignment="1">
      <alignment horizontal="center"/>
    </xf>
    <xf numFmtId="17" fontId="11" fillId="0" borderId="31" xfId="0" applyNumberFormat="1" applyFont="1" applyFill="1" applyBorder="1" applyAlignment="1">
      <alignment horizontal="center"/>
    </xf>
    <xf numFmtId="2" fontId="37" fillId="35" borderId="24" xfId="0" applyNumberFormat="1" applyFont="1" applyFill="1" applyBorder="1" applyAlignment="1">
      <alignment horizontal="center" vertical="center" wrapText="1"/>
    </xf>
    <xf numFmtId="2" fontId="37" fillId="35" borderId="28" xfId="0" applyNumberFormat="1" applyFont="1" applyFill="1" applyBorder="1" applyAlignment="1">
      <alignment horizontal="center" vertical="center" wrapText="1"/>
    </xf>
    <xf numFmtId="1" fontId="37" fillId="35" borderId="25" xfId="0" applyNumberFormat="1" applyFont="1" applyFill="1" applyBorder="1" applyAlignment="1">
      <alignment horizontal="center" vertical="center" wrapText="1"/>
    </xf>
    <xf numFmtId="1" fontId="37" fillId="35" borderId="29" xfId="0" applyNumberFormat="1" applyFont="1" applyFill="1" applyBorder="1" applyAlignment="1">
      <alignment horizontal="center" vertical="center" wrapText="1"/>
    </xf>
    <xf numFmtId="0" fontId="37" fillId="35" borderId="40" xfId="0" applyFont="1" applyFill="1" applyBorder="1" applyAlignment="1">
      <alignment horizontal="center" vertical="center" wrapText="1"/>
    </xf>
    <xf numFmtId="0" fontId="37" fillId="35" borderId="41" xfId="0" applyFont="1" applyFill="1" applyBorder="1" applyAlignment="1">
      <alignment horizontal="center" vertical="center" wrapText="1"/>
    </xf>
    <xf numFmtId="0" fontId="3" fillId="37" borderId="42" xfId="0" applyFont="1" applyFill="1" applyBorder="1" applyAlignment="1">
      <alignment horizontal="center" vertical="center"/>
    </xf>
    <xf numFmtId="0" fontId="3" fillId="37" borderId="43" xfId="0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0" fontId="36" fillId="0" borderId="19" xfId="0" applyFont="1" applyFill="1" applyBorder="1" applyAlignment="1">
      <alignment horizontal="center" vertical="center"/>
    </xf>
    <xf numFmtId="0" fontId="36" fillId="0" borderId="20" xfId="0" applyFont="1" applyFill="1" applyBorder="1" applyAlignment="1">
      <alignment horizontal="center" vertical="center"/>
    </xf>
    <xf numFmtId="0" fontId="36" fillId="0" borderId="21" xfId="0" applyFont="1" applyFill="1" applyBorder="1" applyAlignment="1">
      <alignment horizontal="center" vertical="center"/>
    </xf>
    <xf numFmtId="0" fontId="42" fillId="0" borderId="15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 wrapText="1"/>
    </xf>
    <xf numFmtId="0" fontId="42" fillId="0" borderId="16" xfId="0" applyFont="1" applyFill="1" applyBorder="1" applyAlignment="1">
      <alignment horizontal="center" vertical="center" wrapText="1"/>
    </xf>
    <xf numFmtId="0" fontId="38" fillId="0" borderId="15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38" fillId="0" borderId="16" xfId="0" applyFont="1" applyFill="1" applyBorder="1" applyAlignment="1">
      <alignment horizontal="center" vertical="center"/>
    </xf>
    <xf numFmtId="0" fontId="3" fillId="37" borderId="50" xfId="0" applyFont="1" applyFill="1" applyBorder="1" applyAlignment="1">
      <alignment horizontal="center" vertical="center"/>
    </xf>
    <xf numFmtId="0" fontId="35" fillId="0" borderId="54" xfId="0" applyFont="1" applyBorder="1" applyAlignment="1">
      <alignment horizontal="center" vertical="center"/>
    </xf>
    <xf numFmtId="0" fontId="35" fillId="0" borderId="56" xfId="0" applyFont="1" applyBorder="1" applyAlignment="1">
      <alignment horizontal="center" vertical="center"/>
    </xf>
    <xf numFmtId="0" fontId="35" fillId="0" borderId="55" xfId="0" applyFont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8" fillId="0" borderId="52" xfId="0" applyFont="1" applyFill="1" applyBorder="1" applyAlignment="1">
      <alignment horizontal="center" vertical="center"/>
    </xf>
    <xf numFmtId="0" fontId="8" fillId="0" borderId="53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7" fillId="42" borderId="54" xfId="0" applyFont="1" applyFill="1" applyBorder="1" applyAlignment="1">
      <alignment horizontal="center" vertical="center"/>
    </xf>
    <xf numFmtId="0" fontId="7" fillId="42" borderId="27" xfId="0" applyFont="1" applyFill="1" applyBorder="1" applyAlignment="1">
      <alignment horizontal="center" vertical="center"/>
    </xf>
    <xf numFmtId="0" fontId="7" fillId="42" borderId="17" xfId="0" applyFont="1" applyFill="1" applyBorder="1" applyAlignment="1">
      <alignment horizontal="center" vertical="center"/>
    </xf>
    <xf numFmtId="0" fontId="7" fillId="42" borderId="55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5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colors>
    <mruColors>
      <color rgb="FFADDB7B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342900</xdr:colOff>
      <xdr:row>0</xdr:row>
      <xdr:rowOff>28576</xdr:rowOff>
    </xdr:from>
    <xdr:to>
      <xdr:col>6</xdr:col>
      <xdr:colOff>561975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248150" y="28576"/>
          <a:ext cx="21907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1154125</xdr:colOff>
      <xdr:row>0</xdr:row>
      <xdr:rowOff>25401</xdr:rowOff>
    </xdr:from>
    <xdr:to>
      <xdr:col>1</xdr:col>
      <xdr:colOff>1328617</xdr:colOff>
      <xdr:row>0</xdr:row>
      <xdr:rowOff>198439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2000" y="25401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29"/>
      <c r="B1" s="329"/>
      <c r="C1" s="329"/>
      <c r="D1" s="329"/>
      <c r="E1" s="329"/>
      <c r="F1" s="329"/>
    </row>
    <row r="2" spans="1:8" ht="20.25">
      <c r="A2" s="330"/>
      <c r="B2" s="327" t="s">
        <v>15</v>
      </c>
      <c r="C2" s="327"/>
      <c r="D2" s="327"/>
      <c r="E2" s="327"/>
    </row>
    <row r="3" spans="1:8" ht="16.5" customHeight="1">
      <c r="A3" s="330"/>
      <c r="B3" s="328" t="s">
        <v>56</v>
      </c>
      <c r="C3" s="328"/>
      <c r="D3" s="328"/>
      <c r="E3" s="328"/>
    </row>
    <row r="4" spans="1:8" ht="15.75" customHeight="1">
      <c r="A4" s="330"/>
      <c r="B4" s="22" t="s">
        <v>0</v>
      </c>
      <c r="C4" s="22" t="s">
        <v>8</v>
      </c>
      <c r="D4" s="22" t="s">
        <v>2</v>
      </c>
      <c r="E4" s="23" t="s">
        <v>1</v>
      </c>
      <c r="F4" s="35" t="s">
        <v>9</v>
      </c>
    </row>
    <row r="5" spans="1:8">
      <c r="A5" s="330"/>
      <c r="B5" s="24" t="s">
        <v>3</v>
      </c>
      <c r="C5" s="25">
        <v>33844</v>
      </c>
      <c r="D5" s="25">
        <v>0</v>
      </c>
      <c r="E5" s="36">
        <f>C5-D5</f>
        <v>33844</v>
      </c>
      <c r="F5" s="18"/>
      <c r="G5" s="2"/>
    </row>
    <row r="6" spans="1:8">
      <c r="A6" s="330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30"/>
      <c r="B7" s="26" t="s">
        <v>54</v>
      </c>
      <c r="C7" s="25">
        <v>245000</v>
      </c>
      <c r="D7" s="117">
        <v>270000</v>
      </c>
      <c r="E7" s="27">
        <f t="shared" si="0"/>
        <v>8844</v>
      </c>
      <c r="F7" s="18"/>
      <c r="G7" s="2"/>
      <c r="H7" s="2"/>
    </row>
    <row r="8" spans="1:8">
      <c r="A8" s="330"/>
      <c r="B8" s="26" t="s">
        <v>55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30"/>
      <c r="B9" s="26" t="s">
        <v>57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30"/>
      <c r="B10" s="26" t="s">
        <v>58</v>
      </c>
      <c r="C10" s="28">
        <v>400000</v>
      </c>
      <c r="D10" s="130">
        <v>400000</v>
      </c>
      <c r="E10" s="27">
        <f t="shared" si="0"/>
        <v>8844</v>
      </c>
      <c r="F10" s="18"/>
      <c r="G10" s="2"/>
      <c r="H10" s="2"/>
    </row>
    <row r="11" spans="1:8">
      <c r="A11" s="330"/>
      <c r="B11" s="26" t="s">
        <v>59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30"/>
      <c r="B12" s="26" t="s">
        <v>60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30"/>
      <c r="B13" s="26" t="s">
        <v>61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30"/>
      <c r="B14" s="26" t="s">
        <v>62</v>
      </c>
      <c r="C14" s="25">
        <v>300000</v>
      </c>
      <c r="D14" s="117">
        <v>600000</v>
      </c>
      <c r="E14" s="27">
        <f t="shared" si="0"/>
        <v>408844</v>
      </c>
      <c r="F14" s="18"/>
      <c r="G14" s="2"/>
      <c r="H14" s="2"/>
    </row>
    <row r="15" spans="1:8">
      <c r="A15" s="330"/>
      <c r="B15" s="26" t="s">
        <v>63</v>
      </c>
      <c r="C15" s="25">
        <v>370000</v>
      </c>
      <c r="D15" s="117">
        <v>400000</v>
      </c>
      <c r="E15" s="27">
        <f t="shared" si="0"/>
        <v>378844</v>
      </c>
      <c r="F15" s="18"/>
      <c r="G15" s="2"/>
      <c r="H15" s="11"/>
    </row>
    <row r="16" spans="1:8">
      <c r="A16" s="330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30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30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30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30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30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30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30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30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30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30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30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30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30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30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30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30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30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30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30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30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30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30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30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30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30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30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30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30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30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30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30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30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30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30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30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30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30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30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30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30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30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30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30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30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30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30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30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30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30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30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30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30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30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30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30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30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30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30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30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30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30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30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30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30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30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30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30"/>
      <c r="B83" s="31"/>
      <c r="C83" s="27">
        <f>SUM(C5:C72)</f>
        <v>2048844</v>
      </c>
      <c r="D83" s="27">
        <f>SUM(D5:D77)</f>
        <v>1670000</v>
      </c>
      <c r="E83" s="37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topLeftCell="A7" workbookViewId="0">
      <selection activeCell="G28" sqref="G28"/>
    </sheetView>
  </sheetViews>
  <sheetFormatPr defaultColWidth="9.140625" defaultRowHeight="12.75"/>
  <cols>
    <col min="1" max="1" width="3.85546875" style="131" customWidth="1"/>
    <col min="2" max="2" width="13.42578125" style="131" customWidth="1"/>
    <col min="3" max="3" width="12.42578125" style="131" customWidth="1"/>
    <col min="4" max="4" width="15.85546875" style="131" customWidth="1"/>
    <col min="5" max="5" width="13.85546875" style="131" customWidth="1"/>
    <col min="6" max="6" width="25.85546875" style="131" customWidth="1"/>
    <col min="7" max="7" width="22.140625" style="131" customWidth="1"/>
    <col min="8" max="8" width="17.42578125" style="131" customWidth="1"/>
    <col min="9" max="16384" width="9.140625" style="131"/>
  </cols>
  <sheetData>
    <row r="1" spans="1:7" ht="20.25" customHeight="1">
      <c r="A1" s="329"/>
      <c r="B1" s="329"/>
      <c r="C1" s="329"/>
      <c r="D1" s="329"/>
      <c r="E1" s="329"/>
      <c r="F1" s="329"/>
    </row>
    <row r="2" spans="1:7" ht="20.25">
      <c r="A2" s="330"/>
      <c r="B2" s="327" t="s">
        <v>15</v>
      </c>
      <c r="C2" s="327"/>
      <c r="D2" s="327"/>
      <c r="E2" s="327"/>
    </row>
    <row r="3" spans="1:7" ht="16.5" customHeight="1">
      <c r="A3" s="330"/>
      <c r="B3" s="328" t="s">
        <v>213</v>
      </c>
      <c r="C3" s="328"/>
      <c r="D3" s="328"/>
      <c r="E3" s="328"/>
    </row>
    <row r="4" spans="1:7" ht="15.75" customHeight="1">
      <c r="A4" s="330"/>
      <c r="B4" s="22" t="s">
        <v>0</v>
      </c>
      <c r="C4" s="22" t="s">
        <v>8</v>
      </c>
      <c r="D4" s="22" t="s">
        <v>2</v>
      </c>
      <c r="E4" s="23" t="s">
        <v>1</v>
      </c>
      <c r="F4" s="35" t="s">
        <v>9</v>
      </c>
    </row>
    <row r="5" spans="1:7">
      <c r="A5" s="330"/>
      <c r="B5" s="24" t="s">
        <v>3</v>
      </c>
      <c r="C5" s="261">
        <v>108038</v>
      </c>
      <c r="D5" s="261">
        <v>0</v>
      </c>
      <c r="E5" s="262">
        <f>C5-D5</f>
        <v>108038</v>
      </c>
      <c r="F5" s="18"/>
      <c r="G5" s="2"/>
    </row>
    <row r="6" spans="1:7">
      <c r="A6" s="330"/>
      <c r="B6" s="26"/>
      <c r="C6" s="261"/>
      <c r="D6" s="261"/>
      <c r="E6" s="262">
        <f t="shared" ref="E6:E69" si="0">E5+C6-D6</f>
        <v>108038</v>
      </c>
      <c r="F6" s="18"/>
      <c r="G6" s="19"/>
    </row>
    <row r="7" spans="1:7">
      <c r="A7" s="330"/>
      <c r="B7" s="294" t="s">
        <v>214</v>
      </c>
      <c r="C7" s="295">
        <v>800000</v>
      </c>
      <c r="D7" s="295">
        <v>800000</v>
      </c>
      <c r="E7" s="299">
        <f t="shared" si="0"/>
        <v>108038</v>
      </c>
      <c r="F7" s="293" t="s">
        <v>215</v>
      </c>
      <c r="G7" s="2"/>
    </row>
    <row r="8" spans="1:7">
      <c r="A8" s="330"/>
      <c r="B8" s="294" t="s">
        <v>219</v>
      </c>
      <c r="C8" s="295">
        <v>1050000</v>
      </c>
      <c r="D8" s="295">
        <v>1050000</v>
      </c>
      <c r="E8" s="299">
        <f>E7+C8-D8</f>
        <v>108038</v>
      </c>
      <c r="F8" s="293" t="s">
        <v>215</v>
      </c>
      <c r="G8" s="2"/>
    </row>
    <row r="9" spans="1:7">
      <c r="A9" s="330"/>
      <c r="B9" s="26" t="s">
        <v>221</v>
      </c>
      <c r="C9" s="261">
        <v>520000</v>
      </c>
      <c r="D9" s="261">
        <v>600000</v>
      </c>
      <c r="E9" s="262">
        <f t="shared" si="0"/>
        <v>28038</v>
      </c>
      <c r="F9" s="2"/>
      <c r="G9" s="2"/>
    </row>
    <row r="10" spans="1:7">
      <c r="A10" s="330"/>
      <c r="B10" s="26" t="s">
        <v>222</v>
      </c>
      <c r="C10" s="263">
        <v>0</v>
      </c>
      <c r="D10" s="263">
        <v>0</v>
      </c>
      <c r="E10" s="262">
        <f t="shared" si="0"/>
        <v>28038</v>
      </c>
      <c r="F10" s="2"/>
      <c r="G10" s="2"/>
    </row>
    <row r="11" spans="1:7">
      <c r="A11" s="330"/>
      <c r="B11" s="26" t="s">
        <v>223</v>
      </c>
      <c r="C11" s="261">
        <v>1500000</v>
      </c>
      <c r="D11" s="261">
        <v>1500000</v>
      </c>
      <c r="E11" s="262">
        <f t="shared" si="0"/>
        <v>28038</v>
      </c>
      <c r="F11" s="2"/>
      <c r="G11" s="2"/>
    </row>
    <row r="12" spans="1:7">
      <c r="A12" s="330"/>
      <c r="B12" s="26" t="s">
        <v>224</v>
      </c>
      <c r="C12" s="261">
        <v>500000</v>
      </c>
      <c r="D12" s="261">
        <v>500000</v>
      </c>
      <c r="E12" s="262">
        <f>E11+C12-D12</f>
        <v>28038</v>
      </c>
      <c r="F12" s="29"/>
      <c r="G12" s="2"/>
    </row>
    <row r="13" spans="1:7">
      <c r="A13" s="330"/>
      <c r="B13" s="26" t="s">
        <v>225</v>
      </c>
      <c r="C13" s="261">
        <v>500000</v>
      </c>
      <c r="D13" s="261">
        <v>500000</v>
      </c>
      <c r="E13" s="262">
        <f t="shared" si="0"/>
        <v>28038</v>
      </c>
      <c r="F13" s="2"/>
      <c r="G13" s="30"/>
    </row>
    <row r="14" spans="1:7">
      <c r="A14" s="330"/>
      <c r="B14" s="26" t="s">
        <v>226</v>
      </c>
      <c r="C14" s="261">
        <v>800000</v>
      </c>
      <c r="D14" s="261">
        <v>800000</v>
      </c>
      <c r="E14" s="262">
        <f t="shared" si="0"/>
        <v>28038</v>
      </c>
      <c r="F14" s="2"/>
      <c r="G14" s="2"/>
    </row>
    <row r="15" spans="1:7">
      <c r="A15" s="330"/>
      <c r="B15" s="26" t="s">
        <v>228</v>
      </c>
      <c r="C15" s="261">
        <v>700000</v>
      </c>
      <c r="D15" s="261">
        <v>700000</v>
      </c>
      <c r="E15" s="262">
        <f t="shared" si="0"/>
        <v>28038</v>
      </c>
      <c r="F15" s="2"/>
      <c r="G15" s="11"/>
    </row>
    <row r="16" spans="1:7">
      <c r="A16" s="330"/>
      <c r="B16" s="26" t="s">
        <v>230</v>
      </c>
      <c r="C16" s="261">
        <v>0</v>
      </c>
      <c r="D16" s="261">
        <v>0</v>
      </c>
      <c r="E16" s="262">
        <f t="shared" si="0"/>
        <v>28038</v>
      </c>
      <c r="F16" s="12"/>
      <c r="G16" s="2"/>
    </row>
    <row r="17" spans="1:7">
      <c r="A17" s="330"/>
      <c r="B17" s="26" t="s">
        <v>231</v>
      </c>
      <c r="C17" s="261">
        <v>0</v>
      </c>
      <c r="D17" s="261">
        <v>0</v>
      </c>
      <c r="E17" s="262">
        <f t="shared" si="0"/>
        <v>28038</v>
      </c>
      <c r="F17" s="12"/>
      <c r="G17" s="2"/>
    </row>
    <row r="18" spans="1:7">
      <c r="A18" s="330"/>
      <c r="B18" s="294" t="s">
        <v>232</v>
      </c>
      <c r="C18" s="295">
        <v>150000</v>
      </c>
      <c r="D18" s="295">
        <v>150000</v>
      </c>
      <c r="E18" s="299">
        <f>E17+C18-D18</f>
        <v>28038</v>
      </c>
      <c r="F18" s="293" t="s">
        <v>215</v>
      </c>
      <c r="G18" s="2" t="s">
        <v>233</v>
      </c>
    </row>
    <row r="19" spans="1:7" ht="12.75" customHeight="1">
      <c r="A19" s="330"/>
      <c r="B19" s="26" t="s">
        <v>232</v>
      </c>
      <c r="C19" s="261">
        <v>190000</v>
      </c>
      <c r="D19" s="263">
        <v>190000</v>
      </c>
      <c r="E19" s="262">
        <f t="shared" si="0"/>
        <v>28038</v>
      </c>
      <c r="F19" s="29"/>
      <c r="G19" s="2"/>
    </row>
    <row r="20" spans="1:7">
      <c r="A20" s="330"/>
      <c r="B20" s="294" t="s">
        <v>232</v>
      </c>
      <c r="C20" s="295">
        <v>200000</v>
      </c>
      <c r="D20" s="295">
        <v>200000</v>
      </c>
      <c r="E20" s="299">
        <f t="shared" si="0"/>
        <v>28038</v>
      </c>
      <c r="F20" s="293" t="s">
        <v>215</v>
      </c>
      <c r="G20" s="2" t="s">
        <v>233</v>
      </c>
    </row>
    <row r="21" spans="1:7">
      <c r="A21" s="330"/>
      <c r="B21" s="26" t="s">
        <v>234</v>
      </c>
      <c r="C21" s="261">
        <v>100000</v>
      </c>
      <c r="D21" s="261">
        <v>100000</v>
      </c>
      <c r="E21" s="262">
        <f>E20+C21-D21</f>
        <v>28038</v>
      </c>
      <c r="F21" s="273"/>
      <c r="G21" s="2"/>
    </row>
    <row r="22" spans="1:7">
      <c r="A22" s="330"/>
      <c r="B22" s="26" t="s">
        <v>235</v>
      </c>
      <c r="C22" s="261">
        <v>100000</v>
      </c>
      <c r="D22" s="261">
        <v>100000</v>
      </c>
      <c r="E22" s="262">
        <f t="shared" si="0"/>
        <v>28038</v>
      </c>
      <c r="F22" s="2"/>
      <c r="G22" s="2"/>
    </row>
    <row r="23" spans="1:7">
      <c r="A23" s="330"/>
      <c r="B23" s="26" t="s">
        <v>239</v>
      </c>
      <c r="C23" s="261">
        <v>1400000</v>
      </c>
      <c r="D23" s="261">
        <v>1400000</v>
      </c>
      <c r="E23" s="262">
        <f>E22+C23-D23</f>
        <v>28038</v>
      </c>
      <c r="F23" s="2"/>
      <c r="G23" s="2"/>
    </row>
    <row r="24" spans="1:7">
      <c r="A24" s="330"/>
      <c r="B24" s="26" t="s">
        <v>240</v>
      </c>
      <c r="C24" s="261">
        <v>0</v>
      </c>
      <c r="D24" s="261">
        <v>0</v>
      </c>
      <c r="E24" s="262">
        <f t="shared" si="0"/>
        <v>28038</v>
      </c>
      <c r="F24" s="2"/>
      <c r="G24" s="2"/>
    </row>
    <row r="25" spans="1:7">
      <c r="A25" s="330"/>
      <c r="B25" s="26" t="s">
        <v>241</v>
      </c>
      <c r="C25" s="261">
        <v>2200000</v>
      </c>
      <c r="D25" s="261">
        <v>2200000</v>
      </c>
      <c r="E25" s="262">
        <f t="shared" si="0"/>
        <v>28038</v>
      </c>
      <c r="F25" s="2"/>
      <c r="G25" s="2"/>
    </row>
    <row r="26" spans="1:7">
      <c r="A26" s="330"/>
      <c r="B26" s="26" t="s">
        <v>244</v>
      </c>
      <c r="C26" s="261">
        <v>500000</v>
      </c>
      <c r="D26" s="261">
        <v>500000</v>
      </c>
      <c r="E26" s="262">
        <f t="shared" si="0"/>
        <v>28038</v>
      </c>
      <c r="F26" s="2"/>
      <c r="G26" s="2"/>
    </row>
    <row r="27" spans="1:7">
      <c r="A27" s="330"/>
      <c r="B27" s="26" t="s">
        <v>245</v>
      </c>
      <c r="C27" s="261">
        <v>300000</v>
      </c>
      <c r="D27" s="261">
        <v>300000</v>
      </c>
      <c r="E27" s="262">
        <f t="shared" si="0"/>
        <v>28038</v>
      </c>
      <c r="F27" s="2"/>
      <c r="G27" s="21"/>
    </row>
    <row r="28" spans="1:7">
      <c r="A28" s="330"/>
      <c r="B28" s="26" t="s">
        <v>246</v>
      </c>
      <c r="C28" s="261">
        <v>1200000</v>
      </c>
      <c r="D28" s="261">
        <v>1200000</v>
      </c>
      <c r="E28" s="262">
        <f>E27+C28-D28</f>
        <v>28038</v>
      </c>
      <c r="F28" s="21"/>
    </row>
    <row r="29" spans="1:7">
      <c r="A29" s="330"/>
      <c r="B29" s="26" t="s">
        <v>248</v>
      </c>
      <c r="C29" s="261">
        <v>750000</v>
      </c>
      <c r="D29" s="261">
        <v>750000</v>
      </c>
      <c r="E29" s="262">
        <f t="shared" si="0"/>
        <v>28038</v>
      </c>
      <c r="F29" s="2"/>
      <c r="G29" s="21"/>
    </row>
    <row r="30" spans="1:7">
      <c r="A30" s="330"/>
      <c r="B30" s="26" t="s">
        <v>251</v>
      </c>
      <c r="C30" s="261">
        <v>0</v>
      </c>
      <c r="D30" s="261">
        <v>0</v>
      </c>
      <c r="E30" s="262">
        <f t="shared" si="0"/>
        <v>28038</v>
      </c>
      <c r="F30" s="2"/>
      <c r="G30" s="21"/>
    </row>
    <row r="31" spans="1:7">
      <c r="A31" s="330"/>
      <c r="B31" s="26" t="s">
        <v>252</v>
      </c>
      <c r="C31" s="261">
        <v>1000000</v>
      </c>
      <c r="D31" s="261">
        <v>0</v>
      </c>
      <c r="E31" s="262">
        <f t="shared" si="0"/>
        <v>1028038</v>
      </c>
      <c r="F31" s="2"/>
      <c r="G31" s="21"/>
    </row>
    <row r="32" spans="1:7">
      <c r="A32" s="330"/>
      <c r="B32" s="319" t="s">
        <v>252</v>
      </c>
      <c r="C32" s="320">
        <v>3000000</v>
      </c>
      <c r="D32" s="320">
        <v>4000000</v>
      </c>
      <c r="E32" s="321">
        <f>E31+C32-D32</f>
        <v>28038</v>
      </c>
      <c r="F32" s="322" t="s">
        <v>257</v>
      </c>
      <c r="G32" s="21"/>
    </row>
    <row r="33" spans="1:7">
      <c r="A33" s="330"/>
      <c r="B33" s="26"/>
      <c r="C33" s="261"/>
      <c r="D33" s="263"/>
      <c r="E33" s="262">
        <f t="shared" si="0"/>
        <v>28038</v>
      </c>
      <c r="F33" s="2"/>
      <c r="G33" s="21"/>
    </row>
    <row r="34" spans="1:7">
      <c r="A34" s="330"/>
      <c r="B34" s="26"/>
      <c r="C34" s="261"/>
      <c r="D34" s="261"/>
      <c r="E34" s="262">
        <f t="shared" si="0"/>
        <v>28038</v>
      </c>
      <c r="F34" s="2"/>
      <c r="G34" s="21"/>
    </row>
    <row r="35" spans="1:7">
      <c r="A35" s="330"/>
      <c r="B35" s="26"/>
      <c r="C35" s="261"/>
      <c r="D35" s="261"/>
      <c r="E35" s="262">
        <f t="shared" si="0"/>
        <v>28038</v>
      </c>
      <c r="F35" s="2"/>
      <c r="G35" s="21"/>
    </row>
    <row r="36" spans="1:7">
      <c r="A36" s="330"/>
      <c r="B36" s="26"/>
      <c r="C36" s="261"/>
      <c r="D36" s="261"/>
      <c r="E36" s="262">
        <f t="shared" si="0"/>
        <v>28038</v>
      </c>
      <c r="F36" s="2"/>
      <c r="G36" s="21"/>
    </row>
    <row r="37" spans="1:7">
      <c r="A37" s="330"/>
      <c r="B37" s="26"/>
      <c r="C37" s="261"/>
      <c r="D37" s="261"/>
      <c r="E37" s="262">
        <f t="shared" si="0"/>
        <v>28038</v>
      </c>
      <c r="F37" s="2"/>
      <c r="G37" s="21"/>
    </row>
    <row r="38" spans="1:7">
      <c r="A38" s="330"/>
      <c r="B38" s="26"/>
      <c r="C38" s="261"/>
      <c r="D38" s="261"/>
      <c r="E38" s="262">
        <f t="shared" si="0"/>
        <v>28038</v>
      </c>
      <c r="F38" s="2"/>
      <c r="G38" s="21"/>
    </row>
    <row r="39" spans="1:7">
      <c r="A39" s="330"/>
      <c r="B39" s="26"/>
      <c r="C39" s="261"/>
      <c r="D39" s="261"/>
      <c r="E39" s="262">
        <f t="shared" si="0"/>
        <v>28038</v>
      </c>
      <c r="F39" s="2"/>
      <c r="G39" s="21"/>
    </row>
    <row r="40" spans="1:7">
      <c r="A40" s="330"/>
      <c r="B40" s="26"/>
      <c r="C40" s="261"/>
      <c r="D40" s="261"/>
      <c r="E40" s="262">
        <f t="shared" si="0"/>
        <v>28038</v>
      </c>
      <c r="F40" s="2"/>
      <c r="G40" s="21"/>
    </row>
    <row r="41" spans="1:7">
      <c r="A41" s="330"/>
      <c r="B41" s="26"/>
      <c r="C41" s="261"/>
      <c r="D41" s="261"/>
      <c r="E41" s="262">
        <f t="shared" si="0"/>
        <v>28038</v>
      </c>
      <c r="F41" s="2"/>
      <c r="G41" s="21"/>
    </row>
    <row r="42" spans="1:7">
      <c r="A42" s="330"/>
      <c r="B42" s="26"/>
      <c r="C42" s="261"/>
      <c r="D42" s="261"/>
      <c r="E42" s="262">
        <f t="shared" si="0"/>
        <v>28038</v>
      </c>
      <c r="F42" s="2"/>
      <c r="G42" s="21"/>
    </row>
    <row r="43" spans="1:7">
      <c r="A43" s="330"/>
      <c r="B43" s="26"/>
      <c r="C43" s="261"/>
      <c r="D43" s="261"/>
      <c r="E43" s="262">
        <f t="shared" si="0"/>
        <v>28038</v>
      </c>
      <c r="F43" s="2"/>
      <c r="G43" s="21"/>
    </row>
    <row r="44" spans="1:7">
      <c r="A44" s="330"/>
      <c r="B44" s="26"/>
      <c r="C44" s="261"/>
      <c r="D44" s="261"/>
      <c r="E44" s="262">
        <f t="shared" si="0"/>
        <v>28038</v>
      </c>
      <c r="F44" s="2"/>
      <c r="G44" s="21"/>
    </row>
    <row r="45" spans="1:7">
      <c r="A45" s="330"/>
      <c r="B45" s="26"/>
      <c r="C45" s="261"/>
      <c r="D45" s="261"/>
      <c r="E45" s="262">
        <f t="shared" si="0"/>
        <v>28038</v>
      </c>
      <c r="F45" s="2"/>
      <c r="G45" s="21"/>
    </row>
    <row r="46" spans="1:7">
      <c r="A46" s="330"/>
      <c r="B46" s="26"/>
      <c r="C46" s="261"/>
      <c r="D46" s="261"/>
      <c r="E46" s="262">
        <f t="shared" si="0"/>
        <v>28038</v>
      </c>
      <c r="F46" s="2"/>
      <c r="G46" s="21"/>
    </row>
    <row r="47" spans="1:7">
      <c r="A47" s="330"/>
      <c r="B47" s="26"/>
      <c r="C47" s="261"/>
      <c r="D47" s="261"/>
      <c r="E47" s="262">
        <f t="shared" si="0"/>
        <v>28038</v>
      </c>
      <c r="F47" s="2"/>
      <c r="G47" s="21"/>
    </row>
    <row r="48" spans="1:7">
      <c r="A48" s="330"/>
      <c r="B48" s="26"/>
      <c r="C48" s="261"/>
      <c r="D48" s="261"/>
      <c r="E48" s="262">
        <f t="shared" si="0"/>
        <v>28038</v>
      </c>
      <c r="F48" s="2"/>
      <c r="G48" s="21"/>
    </row>
    <row r="49" spans="1:7">
      <c r="A49" s="330"/>
      <c r="B49" s="26"/>
      <c r="C49" s="261"/>
      <c r="D49" s="261"/>
      <c r="E49" s="262">
        <f t="shared" si="0"/>
        <v>28038</v>
      </c>
      <c r="F49" s="2"/>
      <c r="G49" s="21"/>
    </row>
    <row r="50" spans="1:7">
      <c r="A50" s="330"/>
      <c r="B50" s="26"/>
      <c r="C50" s="261"/>
      <c r="D50" s="261"/>
      <c r="E50" s="262">
        <f t="shared" si="0"/>
        <v>28038</v>
      </c>
      <c r="F50" s="2"/>
      <c r="G50" s="21"/>
    </row>
    <row r="51" spans="1:7">
      <c r="A51" s="330"/>
      <c r="B51" s="26"/>
      <c r="C51" s="261"/>
      <c r="D51" s="261"/>
      <c r="E51" s="262">
        <f t="shared" si="0"/>
        <v>28038</v>
      </c>
      <c r="F51" s="2"/>
      <c r="G51" s="21"/>
    </row>
    <row r="52" spans="1:7">
      <c r="A52" s="330"/>
      <c r="B52" s="26"/>
      <c r="C52" s="261"/>
      <c r="D52" s="261"/>
      <c r="E52" s="262">
        <f t="shared" si="0"/>
        <v>28038</v>
      </c>
      <c r="F52" s="2"/>
      <c r="G52" s="21"/>
    </row>
    <row r="53" spans="1:7">
      <c r="A53" s="330"/>
      <c r="B53" s="26"/>
      <c r="C53" s="261"/>
      <c r="D53" s="261"/>
      <c r="E53" s="262">
        <f t="shared" si="0"/>
        <v>28038</v>
      </c>
      <c r="F53" s="2"/>
      <c r="G53" s="21"/>
    </row>
    <row r="54" spans="1:7">
      <c r="A54" s="330"/>
      <c r="B54" s="26"/>
      <c r="C54" s="261"/>
      <c r="D54" s="261"/>
      <c r="E54" s="262">
        <f t="shared" si="0"/>
        <v>28038</v>
      </c>
      <c r="F54" s="2"/>
      <c r="G54" s="21"/>
    </row>
    <row r="55" spans="1:7">
      <c r="A55" s="330"/>
      <c r="B55" s="26"/>
      <c r="C55" s="261"/>
      <c r="D55" s="261"/>
      <c r="E55" s="262">
        <f t="shared" si="0"/>
        <v>28038</v>
      </c>
      <c r="F55" s="2"/>
    </row>
    <row r="56" spans="1:7">
      <c r="A56" s="330"/>
      <c r="B56" s="26"/>
      <c r="C56" s="261"/>
      <c r="D56" s="261"/>
      <c r="E56" s="262">
        <f t="shared" si="0"/>
        <v>28038</v>
      </c>
      <c r="F56" s="2"/>
    </row>
    <row r="57" spans="1:7">
      <c r="A57" s="330"/>
      <c r="B57" s="26"/>
      <c r="C57" s="261"/>
      <c r="D57" s="261"/>
      <c r="E57" s="262">
        <f t="shared" si="0"/>
        <v>28038</v>
      </c>
      <c r="F57" s="2"/>
    </row>
    <row r="58" spans="1:7">
      <c r="A58" s="330"/>
      <c r="B58" s="26"/>
      <c r="C58" s="261"/>
      <c r="D58" s="261"/>
      <c r="E58" s="262">
        <f t="shared" si="0"/>
        <v>28038</v>
      </c>
      <c r="F58" s="2"/>
    </row>
    <row r="59" spans="1:7">
      <c r="A59" s="330"/>
      <c r="B59" s="26"/>
      <c r="C59" s="261"/>
      <c r="D59" s="261"/>
      <c r="E59" s="262">
        <f t="shared" si="0"/>
        <v>28038</v>
      </c>
      <c r="F59" s="2"/>
    </row>
    <row r="60" spans="1:7">
      <c r="A60" s="330"/>
      <c r="B60" s="26"/>
      <c r="C60" s="261"/>
      <c r="D60" s="261"/>
      <c r="E60" s="262">
        <f t="shared" si="0"/>
        <v>28038</v>
      </c>
      <c r="F60" s="2"/>
    </row>
    <row r="61" spans="1:7">
      <c r="A61" s="330"/>
      <c r="B61" s="26"/>
      <c r="C61" s="261"/>
      <c r="D61" s="261"/>
      <c r="E61" s="262">
        <f t="shared" si="0"/>
        <v>28038</v>
      </c>
      <c r="F61" s="2"/>
    </row>
    <row r="62" spans="1:7">
      <c r="A62" s="330"/>
      <c r="B62" s="26"/>
      <c r="C62" s="261"/>
      <c r="D62" s="261"/>
      <c r="E62" s="262">
        <f t="shared" si="0"/>
        <v>28038</v>
      </c>
      <c r="F62" s="2"/>
    </row>
    <row r="63" spans="1:7">
      <c r="A63" s="330"/>
      <c r="B63" s="26"/>
      <c r="C63" s="261"/>
      <c r="D63" s="261"/>
      <c r="E63" s="262">
        <f t="shared" si="0"/>
        <v>28038</v>
      </c>
      <c r="F63" s="2"/>
    </row>
    <row r="64" spans="1:7">
      <c r="A64" s="330"/>
      <c r="B64" s="26"/>
      <c r="C64" s="261"/>
      <c r="D64" s="261"/>
      <c r="E64" s="262">
        <f t="shared" si="0"/>
        <v>28038</v>
      </c>
      <c r="F64" s="2"/>
    </row>
    <row r="65" spans="1:7">
      <c r="A65" s="330"/>
      <c r="B65" s="26"/>
      <c r="C65" s="261"/>
      <c r="D65" s="261"/>
      <c r="E65" s="262">
        <f t="shared" si="0"/>
        <v>28038</v>
      </c>
      <c r="F65" s="2"/>
    </row>
    <row r="66" spans="1:7">
      <c r="A66" s="330"/>
      <c r="B66" s="26"/>
      <c r="C66" s="261"/>
      <c r="D66" s="261"/>
      <c r="E66" s="262">
        <f t="shared" si="0"/>
        <v>28038</v>
      </c>
      <c r="F66" s="2"/>
    </row>
    <row r="67" spans="1:7">
      <c r="A67" s="330"/>
      <c r="B67" s="26"/>
      <c r="C67" s="261"/>
      <c r="D67" s="261"/>
      <c r="E67" s="262">
        <f t="shared" si="0"/>
        <v>28038</v>
      </c>
      <c r="F67" s="2"/>
    </row>
    <row r="68" spans="1:7">
      <c r="A68" s="330"/>
      <c r="B68" s="26"/>
      <c r="C68" s="261"/>
      <c r="D68" s="261"/>
      <c r="E68" s="262">
        <f t="shared" si="0"/>
        <v>28038</v>
      </c>
      <c r="F68" s="2"/>
    </row>
    <row r="69" spans="1:7">
      <c r="A69" s="330"/>
      <c r="B69" s="26"/>
      <c r="C69" s="261"/>
      <c r="D69" s="261"/>
      <c r="E69" s="262">
        <f t="shared" si="0"/>
        <v>28038</v>
      </c>
      <c r="F69" s="2"/>
    </row>
    <row r="70" spans="1:7">
      <c r="A70" s="330"/>
      <c r="B70" s="26"/>
      <c r="C70" s="261"/>
      <c r="D70" s="261"/>
      <c r="E70" s="262">
        <f t="shared" ref="E70:E82" si="1">E69+C70-D70</f>
        <v>28038</v>
      </c>
      <c r="F70" s="2"/>
    </row>
    <row r="71" spans="1:7">
      <c r="A71" s="330"/>
      <c r="B71" s="26"/>
      <c r="C71" s="261"/>
      <c r="D71" s="261"/>
      <c r="E71" s="262">
        <f t="shared" si="1"/>
        <v>28038</v>
      </c>
      <c r="F71" s="2"/>
    </row>
    <row r="72" spans="1:7">
      <c r="A72" s="330"/>
      <c r="B72" s="26"/>
      <c r="C72" s="261"/>
      <c r="D72" s="261"/>
      <c r="E72" s="262">
        <f t="shared" si="1"/>
        <v>28038</v>
      </c>
      <c r="F72" s="2"/>
    </row>
    <row r="73" spans="1:7">
      <c r="A73" s="330"/>
      <c r="B73" s="26"/>
      <c r="C73" s="261"/>
      <c r="D73" s="261"/>
      <c r="E73" s="262">
        <f t="shared" si="1"/>
        <v>28038</v>
      </c>
      <c r="F73" s="2"/>
    </row>
    <row r="74" spans="1:7">
      <c r="A74" s="330"/>
      <c r="B74" s="26"/>
      <c r="C74" s="261"/>
      <c r="D74" s="261"/>
      <c r="E74" s="262">
        <f t="shared" si="1"/>
        <v>28038</v>
      </c>
      <c r="F74" s="2"/>
    </row>
    <row r="75" spans="1:7">
      <c r="A75" s="330"/>
      <c r="B75" s="26"/>
      <c r="C75" s="261"/>
      <c r="D75" s="261"/>
      <c r="E75" s="262">
        <f t="shared" si="1"/>
        <v>28038</v>
      </c>
      <c r="F75" s="2"/>
    </row>
    <row r="76" spans="1:7">
      <c r="A76" s="330"/>
      <c r="B76" s="26"/>
      <c r="C76" s="261"/>
      <c r="D76" s="261"/>
      <c r="E76" s="262">
        <f t="shared" si="1"/>
        <v>28038</v>
      </c>
      <c r="F76" s="2"/>
    </row>
    <row r="77" spans="1:7">
      <c r="A77" s="330"/>
      <c r="B77" s="26"/>
      <c r="C77" s="261"/>
      <c r="D77" s="261"/>
      <c r="E77" s="262">
        <f t="shared" si="1"/>
        <v>28038</v>
      </c>
      <c r="F77" s="2"/>
    </row>
    <row r="78" spans="1:7">
      <c r="A78" s="330"/>
      <c r="B78" s="26"/>
      <c r="C78" s="261"/>
      <c r="D78" s="261"/>
      <c r="E78" s="262">
        <f t="shared" si="1"/>
        <v>28038</v>
      </c>
      <c r="F78" s="2"/>
    </row>
    <row r="79" spans="1:7">
      <c r="A79" s="330"/>
      <c r="B79" s="26"/>
      <c r="C79" s="261"/>
      <c r="D79" s="261"/>
      <c r="E79" s="262">
        <f t="shared" si="1"/>
        <v>28038</v>
      </c>
      <c r="F79" s="18"/>
      <c r="G79" s="2"/>
    </row>
    <row r="80" spans="1:7">
      <c r="A80" s="330"/>
      <c r="B80" s="26"/>
      <c r="C80" s="261"/>
      <c r="D80" s="261"/>
      <c r="E80" s="262">
        <f t="shared" si="1"/>
        <v>28038</v>
      </c>
      <c r="F80" s="18"/>
      <c r="G80" s="2"/>
    </row>
    <row r="81" spans="1:7">
      <c r="A81" s="330"/>
      <c r="B81" s="26"/>
      <c r="C81" s="261"/>
      <c r="D81" s="261"/>
      <c r="E81" s="262">
        <f t="shared" si="1"/>
        <v>28038</v>
      </c>
      <c r="F81" s="18"/>
      <c r="G81" s="2"/>
    </row>
    <row r="82" spans="1:7">
      <c r="A82" s="330"/>
      <c r="B82" s="26"/>
      <c r="C82" s="261"/>
      <c r="D82" s="261"/>
      <c r="E82" s="262">
        <f t="shared" si="1"/>
        <v>28038</v>
      </c>
      <c r="F82" s="18"/>
      <c r="G82" s="2"/>
    </row>
    <row r="83" spans="1:7">
      <c r="A83" s="330"/>
      <c r="B83" s="290"/>
      <c r="C83" s="262">
        <f>SUM(C5:C72)</f>
        <v>17568038</v>
      </c>
      <c r="D83" s="262">
        <f>SUM(D5:D77)</f>
        <v>17540000</v>
      </c>
      <c r="E83" s="262">
        <f>E71</f>
        <v>28038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conditionalFormatting sqref="D5:D7 D21:D73 D17 D9:D15 D19">
    <cfRule type="cellIs" dxfId="4" priority="6" operator="greaterThan">
      <formula>0</formula>
    </cfRule>
  </conditionalFormatting>
  <conditionalFormatting sqref="D16">
    <cfRule type="cellIs" dxfId="3" priority="4" operator="greaterThan">
      <formula>0</formula>
    </cfRule>
  </conditionalFormatting>
  <conditionalFormatting sqref="D8">
    <cfRule type="cellIs" dxfId="2" priority="3" operator="greaterThan">
      <formula>0</formula>
    </cfRule>
  </conditionalFormatting>
  <conditionalFormatting sqref="D18">
    <cfRule type="cellIs" dxfId="1" priority="2" operator="greaterThan">
      <formula>0</formula>
    </cfRule>
  </conditionalFormatting>
  <conditionalFormatting sqref="D20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1" activePane="bottomLeft" state="frozen"/>
      <selection pane="bottomLeft" activeCell="Q37" sqref="Q37"/>
    </sheetView>
  </sheetViews>
  <sheetFormatPr defaultRowHeight="12.75"/>
  <cols>
    <col min="1" max="1" width="9.140625" style="68"/>
    <col min="2" max="2" width="9.140625" style="47"/>
    <col min="6" max="6" width="9.42578125" customWidth="1"/>
    <col min="8" max="8" width="11" customWidth="1"/>
    <col min="9" max="9" width="10" bestFit="1" customWidth="1"/>
    <col min="14" max="14" width="16.42578125" bestFit="1" customWidth="1"/>
    <col min="17" max="17" width="9.140625" style="69"/>
  </cols>
  <sheetData>
    <row r="1" spans="1:24" ht="23.25">
      <c r="A1" s="335" t="s">
        <v>15</v>
      </c>
      <c r="B1" s="335"/>
      <c r="C1" s="335"/>
      <c r="D1" s="335"/>
      <c r="E1" s="335"/>
      <c r="F1" s="335"/>
      <c r="G1" s="335"/>
      <c r="H1" s="335"/>
      <c r="I1" s="335"/>
      <c r="J1" s="335"/>
      <c r="K1" s="335"/>
      <c r="L1" s="335"/>
      <c r="M1" s="335"/>
      <c r="N1" s="335"/>
      <c r="O1" s="335"/>
      <c r="P1" s="335"/>
      <c r="Q1" s="335"/>
    </row>
    <row r="2" spans="1:24" s="70" customFormat="1" ht="18">
      <c r="A2" s="336" t="s">
        <v>112</v>
      </c>
      <c r="B2" s="336"/>
      <c r="C2" s="336"/>
      <c r="D2" s="336"/>
      <c r="E2" s="336"/>
      <c r="F2" s="336"/>
      <c r="G2" s="336"/>
      <c r="H2" s="336"/>
      <c r="I2" s="336"/>
      <c r="J2" s="336"/>
      <c r="K2" s="336"/>
      <c r="L2" s="336"/>
      <c r="M2" s="336"/>
      <c r="N2" s="336"/>
      <c r="O2" s="336"/>
      <c r="P2" s="336"/>
      <c r="Q2" s="336"/>
    </row>
    <row r="3" spans="1:24" s="71" customFormat="1" ht="16.5" thickBot="1">
      <c r="A3" s="337" t="s">
        <v>216</v>
      </c>
      <c r="B3" s="338"/>
      <c r="C3" s="338"/>
      <c r="D3" s="338"/>
      <c r="E3" s="338"/>
      <c r="F3" s="338"/>
      <c r="G3" s="338"/>
      <c r="H3" s="338"/>
      <c r="I3" s="338"/>
      <c r="J3" s="338"/>
      <c r="K3" s="338"/>
      <c r="L3" s="338"/>
      <c r="M3" s="338"/>
      <c r="N3" s="338"/>
      <c r="O3" s="338"/>
      <c r="P3" s="338"/>
      <c r="Q3" s="339"/>
      <c r="S3" s="54"/>
      <c r="T3" s="7"/>
      <c r="U3" s="7"/>
      <c r="V3" s="7"/>
      <c r="W3" s="7"/>
      <c r="X3" s="16"/>
    </row>
    <row r="4" spans="1:24" s="72" customFormat="1" ht="12.75" customHeight="1">
      <c r="A4" s="340" t="s">
        <v>32</v>
      </c>
      <c r="B4" s="342" t="s">
        <v>33</v>
      </c>
      <c r="C4" s="331" t="s">
        <v>34</v>
      </c>
      <c r="D4" s="331" t="s">
        <v>35</v>
      </c>
      <c r="E4" s="331" t="s">
        <v>36</v>
      </c>
      <c r="F4" s="331" t="s">
        <v>183</v>
      </c>
      <c r="G4" s="331" t="s">
        <v>37</v>
      </c>
      <c r="H4" s="331" t="s">
        <v>220</v>
      </c>
      <c r="I4" s="331" t="s">
        <v>206</v>
      </c>
      <c r="J4" s="331" t="s">
        <v>38</v>
      </c>
      <c r="K4" s="331" t="s">
        <v>39</v>
      </c>
      <c r="L4" s="331" t="s">
        <v>40</v>
      </c>
      <c r="M4" s="331" t="s">
        <v>41</v>
      </c>
      <c r="N4" s="331" t="s">
        <v>242</v>
      </c>
      <c r="O4" s="333" t="s">
        <v>42</v>
      </c>
      <c r="P4" s="344" t="s">
        <v>65</v>
      </c>
      <c r="Q4" s="132" t="s">
        <v>4</v>
      </c>
      <c r="S4" s="73"/>
      <c r="T4" s="74"/>
      <c r="U4" s="75"/>
      <c r="V4" s="74"/>
      <c r="W4" s="74"/>
    </row>
    <row r="5" spans="1:24" s="72" customFormat="1" ht="13.5" thickBot="1">
      <c r="A5" s="341"/>
      <c r="B5" s="343"/>
      <c r="C5" s="332"/>
      <c r="D5" s="332"/>
      <c r="E5" s="332"/>
      <c r="F5" s="332"/>
      <c r="G5" s="332"/>
      <c r="H5" s="332"/>
      <c r="I5" s="332"/>
      <c r="J5" s="332"/>
      <c r="K5" s="332"/>
      <c r="L5" s="332"/>
      <c r="M5" s="332"/>
      <c r="N5" s="332"/>
      <c r="O5" s="334"/>
      <c r="P5" s="345"/>
      <c r="Q5" s="133" t="s">
        <v>43</v>
      </c>
      <c r="S5" s="76"/>
      <c r="T5" s="77"/>
      <c r="U5" s="77"/>
      <c r="V5" s="77"/>
      <c r="W5" s="77"/>
      <c r="X5" s="78"/>
    </row>
    <row r="6" spans="1:24" s="13" customFormat="1">
      <c r="A6" s="79" t="s">
        <v>214</v>
      </c>
      <c r="B6" s="80">
        <v>1900</v>
      </c>
      <c r="C6" s="80">
        <v>420</v>
      </c>
      <c r="D6" s="81"/>
      <c r="E6" s="81">
        <v>300</v>
      </c>
      <c r="F6" s="81"/>
      <c r="G6" s="81">
        <v>130</v>
      </c>
      <c r="H6" s="81">
        <v>2000</v>
      </c>
      <c r="I6" s="81"/>
      <c r="J6" s="82">
        <v>30</v>
      </c>
      <c r="K6" s="81">
        <v>400</v>
      </c>
      <c r="L6" s="81"/>
      <c r="M6" s="81"/>
      <c r="N6" s="118"/>
      <c r="O6" s="81"/>
      <c r="P6" s="83"/>
      <c r="Q6" s="84">
        <f t="shared" ref="Q6:Q36" si="0">SUM(B6:P6)</f>
        <v>5180</v>
      </c>
      <c r="R6" s="85"/>
      <c r="S6" s="86"/>
      <c r="T6" s="32"/>
      <c r="U6" s="5"/>
      <c r="V6" s="32"/>
      <c r="W6" s="5"/>
    </row>
    <row r="7" spans="1:24" s="13" customFormat="1">
      <c r="A7" s="79" t="s">
        <v>219</v>
      </c>
      <c r="B7" s="80">
        <v>200</v>
      </c>
      <c r="C7" s="80">
        <v>460</v>
      </c>
      <c r="D7" s="81"/>
      <c r="E7" s="81"/>
      <c r="F7" s="81"/>
      <c r="G7" s="81">
        <v>100</v>
      </c>
      <c r="H7" s="81">
        <v>1300</v>
      </c>
      <c r="I7" s="81"/>
      <c r="J7" s="82">
        <v>30</v>
      </c>
      <c r="K7" s="81">
        <v>400</v>
      </c>
      <c r="L7" s="81"/>
      <c r="M7" s="81"/>
      <c r="N7" s="118"/>
      <c r="O7" s="81"/>
      <c r="P7" s="83"/>
      <c r="Q7" s="84">
        <f t="shared" si="0"/>
        <v>2490</v>
      </c>
      <c r="R7" s="85"/>
      <c r="S7" s="32"/>
      <c r="T7" s="32"/>
      <c r="U7" s="32"/>
      <c r="V7" s="32"/>
      <c r="W7" s="32"/>
    </row>
    <row r="8" spans="1:24" s="13" customFormat="1">
      <c r="A8" s="79" t="s">
        <v>221</v>
      </c>
      <c r="B8" s="87">
        <v>300</v>
      </c>
      <c r="C8" s="80"/>
      <c r="D8" s="88"/>
      <c r="E8" s="88"/>
      <c r="F8" s="88"/>
      <c r="G8" s="88"/>
      <c r="H8" s="88"/>
      <c r="I8" s="88"/>
      <c r="J8" s="89">
        <v>30</v>
      </c>
      <c r="K8" s="88">
        <v>0</v>
      </c>
      <c r="L8" s="88"/>
      <c r="M8" s="88"/>
      <c r="N8" s="119"/>
      <c r="O8" s="88"/>
      <c r="P8" s="90"/>
      <c r="Q8" s="84">
        <f>SUM(B8:P8)</f>
        <v>330</v>
      </c>
      <c r="R8" s="85"/>
      <c r="S8" s="9"/>
      <c r="T8" s="9"/>
      <c r="U8" s="5" t="s">
        <v>44</v>
      </c>
      <c r="V8" s="32"/>
      <c r="W8" s="5"/>
    </row>
    <row r="9" spans="1:24" s="13" customFormat="1">
      <c r="A9" s="79" t="s">
        <v>222</v>
      </c>
      <c r="B9" s="87">
        <v>900</v>
      </c>
      <c r="C9" s="80"/>
      <c r="D9" s="88"/>
      <c r="E9" s="88"/>
      <c r="F9" s="88"/>
      <c r="G9" s="88">
        <v>300</v>
      </c>
      <c r="H9" s="88"/>
      <c r="I9" s="88"/>
      <c r="J9" s="89">
        <v>30</v>
      </c>
      <c r="K9" s="88">
        <v>400</v>
      </c>
      <c r="L9" s="88"/>
      <c r="M9" s="88"/>
      <c r="N9" s="119"/>
      <c r="O9" s="88"/>
      <c r="P9" s="90"/>
      <c r="Q9" s="84">
        <f t="shared" si="0"/>
        <v>1630</v>
      </c>
      <c r="R9" s="85"/>
      <c r="S9" s="9"/>
      <c r="T9" s="9"/>
      <c r="U9" s="32"/>
      <c r="V9" s="32"/>
      <c r="W9" s="32"/>
    </row>
    <row r="10" spans="1:24" s="13" customFormat="1">
      <c r="A10" s="79" t="s">
        <v>223</v>
      </c>
      <c r="B10" s="87">
        <v>1500</v>
      </c>
      <c r="C10" s="80"/>
      <c r="D10" s="88"/>
      <c r="E10" s="88"/>
      <c r="F10" s="88"/>
      <c r="G10" s="88">
        <v>600</v>
      </c>
      <c r="H10" s="88"/>
      <c r="I10" s="88"/>
      <c r="J10" s="88">
        <v>30</v>
      </c>
      <c r="K10" s="88">
        <v>400</v>
      </c>
      <c r="L10" s="88"/>
      <c r="M10" s="88"/>
      <c r="N10" s="119"/>
      <c r="O10" s="88"/>
      <c r="P10" s="90"/>
      <c r="Q10" s="84">
        <f t="shared" si="0"/>
        <v>2530</v>
      </c>
      <c r="R10" s="85"/>
      <c r="S10" s="32"/>
      <c r="T10" s="32"/>
      <c r="U10" s="5"/>
      <c r="V10" s="32"/>
      <c r="W10" s="5"/>
    </row>
    <row r="11" spans="1:24" s="13" customFormat="1">
      <c r="A11" s="79" t="s">
        <v>224</v>
      </c>
      <c r="B11" s="87">
        <v>950</v>
      </c>
      <c r="C11" s="80"/>
      <c r="D11" s="88"/>
      <c r="E11" s="88">
        <v>200</v>
      </c>
      <c r="F11" s="88"/>
      <c r="G11" s="88">
        <v>330</v>
      </c>
      <c r="H11" s="88"/>
      <c r="I11" s="88"/>
      <c r="J11" s="88">
        <v>30</v>
      </c>
      <c r="K11" s="88">
        <v>470</v>
      </c>
      <c r="L11" s="88"/>
      <c r="M11" s="88"/>
      <c r="N11" s="119"/>
      <c r="O11" s="88"/>
      <c r="P11" s="90">
        <v>770</v>
      </c>
      <c r="Q11" s="84">
        <f t="shared" si="0"/>
        <v>2750</v>
      </c>
      <c r="R11" s="85"/>
      <c r="S11" s="32"/>
      <c r="T11" s="32"/>
      <c r="U11" s="32"/>
      <c r="V11" s="32"/>
      <c r="W11" s="32"/>
    </row>
    <row r="12" spans="1:24" s="13" customFormat="1">
      <c r="A12" s="79" t="s">
        <v>225</v>
      </c>
      <c r="B12" s="87">
        <v>500</v>
      </c>
      <c r="C12" s="80">
        <v>400</v>
      </c>
      <c r="D12" s="88"/>
      <c r="E12" s="88"/>
      <c r="F12" s="88"/>
      <c r="G12" s="88">
        <v>200</v>
      </c>
      <c r="H12" s="88"/>
      <c r="I12" s="88"/>
      <c r="J12" s="88">
        <v>30</v>
      </c>
      <c r="K12" s="88">
        <v>400</v>
      </c>
      <c r="L12" s="88"/>
      <c r="M12" s="88"/>
      <c r="N12" s="119"/>
      <c r="O12" s="88"/>
      <c r="P12" s="90"/>
      <c r="Q12" s="84">
        <f t="shared" si="0"/>
        <v>1530</v>
      </c>
      <c r="R12" s="85"/>
      <c r="S12" s="32"/>
      <c r="T12" s="32"/>
      <c r="U12" s="5"/>
      <c r="V12" s="32"/>
      <c r="W12" s="5"/>
    </row>
    <row r="13" spans="1:24" s="13" customFormat="1">
      <c r="A13" s="79" t="s">
        <v>226</v>
      </c>
      <c r="B13" s="87">
        <v>1000</v>
      </c>
      <c r="C13" s="80"/>
      <c r="D13" s="88"/>
      <c r="E13" s="88">
        <v>60</v>
      </c>
      <c r="F13" s="88"/>
      <c r="G13" s="88">
        <v>230</v>
      </c>
      <c r="H13" s="88"/>
      <c r="I13" s="88"/>
      <c r="J13" s="88">
        <v>30</v>
      </c>
      <c r="K13" s="88">
        <v>400</v>
      </c>
      <c r="L13" s="91"/>
      <c r="M13" s="88"/>
      <c r="N13" s="119"/>
      <c r="O13" s="88"/>
      <c r="P13" s="90"/>
      <c r="Q13" s="84">
        <f t="shared" si="0"/>
        <v>1720</v>
      </c>
      <c r="R13" s="85"/>
      <c r="S13" s="86"/>
      <c r="T13" s="32"/>
      <c r="U13" s="32"/>
      <c r="V13" s="32"/>
      <c r="W13" s="32"/>
    </row>
    <row r="14" spans="1:24" s="13" customFormat="1">
      <c r="A14" s="79" t="s">
        <v>228</v>
      </c>
      <c r="B14" s="87"/>
      <c r="C14" s="80">
        <v>440</v>
      </c>
      <c r="D14" s="88"/>
      <c r="E14" s="88"/>
      <c r="F14" s="88"/>
      <c r="G14" s="88">
        <v>100</v>
      </c>
      <c r="H14" s="88"/>
      <c r="I14" s="88"/>
      <c r="J14" s="88">
        <v>30</v>
      </c>
      <c r="K14" s="88">
        <v>400</v>
      </c>
      <c r="L14" s="92"/>
      <c r="M14" s="88"/>
      <c r="N14" s="119"/>
      <c r="O14" s="88"/>
      <c r="P14" s="90"/>
      <c r="Q14" s="84">
        <f t="shared" si="0"/>
        <v>970</v>
      </c>
      <c r="R14" s="85"/>
      <c r="S14" s="93"/>
      <c r="T14" s="32"/>
      <c r="U14" s="5"/>
      <c r="V14" s="32"/>
      <c r="W14" s="5"/>
    </row>
    <row r="15" spans="1:24" s="13" customFormat="1">
      <c r="A15" s="79" t="s">
        <v>230</v>
      </c>
      <c r="B15" s="87">
        <v>900</v>
      </c>
      <c r="C15" s="80">
        <v>420</v>
      </c>
      <c r="D15" s="88"/>
      <c r="E15" s="88"/>
      <c r="F15" s="88"/>
      <c r="G15" s="88">
        <v>220</v>
      </c>
      <c r="H15" s="88"/>
      <c r="I15" s="88"/>
      <c r="J15" s="88">
        <v>30</v>
      </c>
      <c r="K15" s="88">
        <v>400</v>
      </c>
      <c r="L15" s="81"/>
      <c r="M15" s="88"/>
      <c r="N15" s="119"/>
      <c r="O15" s="88"/>
      <c r="P15" s="90">
        <v>310</v>
      </c>
      <c r="Q15" s="84">
        <f t="shared" si="0"/>
        <v>2280</v>
      </c>
      <c r="R15" s="85"/>
      <c r="S15" s="6"/>
      <c r="T15" s="32"/>
      <c r="U15" s="32"/>
      <c r="V15" s="32"/>
      <c r="W15" s="32"/>
    </row>
    <row r="16" spans="1:24" s="13" customFormat="1">
      <c r="A16" s="79" t="s">
        <v>231</v>
      </c>
      <c r="B16" s="87">
        <v>1500</v>
      </c>
      <c r="C16" s="80"/>
      <c r="D16" s="88"/>
      <c r="E16" s="88"/>
      <c r="F16" s="88"/>
      <c r="G16" s="88">
        <v>150</v>
      </c>
      <c r="H16" s="88"/>
      <c r="I16" s="88"/>
      <c r="J16" s="88">
        <v>30</v>
      </c>
      <c r="K16" s="88">
        <v>400</v>
      </c>
      <c r="L16" s="88"/>
      <c r="M16" s="88"/>
      <c r="N16" s="119"/>
      <c r="O16" s="88"/>
      <c r="P16" s="90">
        <v>500</v>
      </c>
      <c r="Q16" s="84">
        <f t="shared" si="0"/>
        <v>2580</v>
      </c>
      <c r="R16" s="85"/>
      <c r="S16" s="6"/>
      <c r="T16" s="32"/>
      <c r="U16" s="5"/>
      <c r="V16" s="32"/>
      <c r="W16" s="5"/>
    </row>
    <row r="17" spans="1:23" s="13" customFormat="1">
      <c r="A17" s="79" t="s">
        <v>232</v>
      </c>
      <c r="B17" s="87"/>
      <c r="C17" s="80">
        <v>440</v>
      </c>
      <c r="D17" s="88"/>
      <c r="E17" s="88"/>
      <c r="F17" s="88"/>
      <c r="G17" s="88">
        <v>230</v>
      </c>
      <c r="H17" s="88"/>
      <c r="I17" s="88"/>
      <c r="J17" s="88">
        <v>30</v>
      </c>
      <c r="K17" s="88">
        <v>400</v>
      </c>
      <c r="L17" s="88"/>
      <c r="M17" s="88"/>
      <c r="N17" s="119"/>
      <c r="O17" s="90"/>
      <c r="P17" s="90"/>
      <c r="Q17" s="84">
        <f t="shared" si="0"/>
        <v>1100</v>
      </c>
      <c r="R17" s="85"/>
      <c r="S17" s="6"/>
      <c r="T17" s="32"/>
      <c r="U17" s="32"/>
      <c r="V17" s="32"/>
      <c r="W17" s="32"/>
    </row>
    <row r="18" spans="1:23" s="13" customFormat="1">
      <c r="A18" s="79" t="s">
        <v>234</v>
      </c>
      <c r="B18" s="87">
        <v>900</v>
      </c>
      <c r="C18" s="80">
        <v>460</v>
      </c>
      <c r="D18" s="88"/>
      <c r="E18" s="88"/>
      <c r="F18" s="88"/>
      <c r="G18" s="88">
        <v>150</v>
      </c>
      <c r="H18" s="88"/>
      <c r="I18" s="88"/>
      <c r="J18" s="88">
        <v>30</v>
      </c>
      <c r="K18" s="88">
        <v>450</v>
      </c>
      <c r="L18" s="88"/>
      <c r="M18" s="88"/>
      <c r="N18" s="119">
        <v>40</v>
      </c>
      <c r="O18" s="90"/>
      <c r="P18" s="90">
        <v>830</v>
      </c>
      <c r="Q18" s="84">
        <f t="shared" si="0"/>
        <v>2860</v>
      </c>
      <c r="R18" s="85"/>
      <c r="S18" s="6"/>
      <c r="T18" s="32"/>
      <c r="U18" s="5"/>
      <c r="V18" s="32"/>
      <c r="W18" s="5"/>
    </row>
    <row r="19" spans="1:23" s="13" customFormat="1">
      <c r="A19" s="79" t="s">
        <v>235</v>
      </c>
      <c r="B19" s="87">
        <v>1500</v>
      </c>
      <c r="C19" s="80"/>
      <c r="D19" s="88"/>
      <c r="E19" s="88"/>
      <c r="F19" s="88"/>
      <c r="G19" s="88">
        <v>130</v>
      </c>
      <c r="H19" s="88"/>
      <c r="I19" s="88"/>
      <c r="J19" s="309">
        <v>30</v>
      </c>
      <c r="K19" s="88">
        <v>400</v>
      </c>
      <c r="L19" s="88"/>
      <c r="M19" s="88"/>
      <c r="N19" s="120"/>
      <c r="O19" s="90"/>
      <c r="P19" s="90"/>
      <c r="Q19" s="84">
        <f t="shared" si="0"/>
        <v>2060</v>
      </c>
      <c r="R19" s="85"/>
      <c r="S19" s="6"/>
      <c r="T19" s="32"/>
      <c r="U19" s="32"/>
      <c r="V19" s="32"/>
      <c r="W19" s="32"/>
    </row>
    <row r="20" spans="1:23" s="13" customFormat="1">
      <c r="A20" s="79" t="s">
        <v>239</v>
      </c>
      <c r="B20" s="87">
        <v>50</v>
      </c>
      <c r="C20" s="80"/>
      <c r="D20" s="88"/>
      <c r="E20" s="88">
        <v>120</v>
      </c>
      <c r="F20" s="119"/>
      <c r="G20" s="88">
        <v>30</v>
      </c>
      <c r="H20" s="88"/>
      <c r="I20" s="88"/>
      <c r="J20" s="88">
        <v>130</v>
      </c>
      <c r="K20" s="88">
        <v>400</v>
      </c>
      <c r="L20" s="88"/>
      <c r="M20" s="88"/>
      <c r="N20" s="119"/>
      <c r="O20" s="88"/>
      <c r="P20" s="90"/>
      <c r="Q20" s="84">
        <f t="shared" si="0"/>
        <v>730</v>
      </c>
      <c r="R20" s="85"/>
      <c r="S20" s="6"/>
      <c r="T20" s="32"/>
      <c r="U20" s="5"/>
      <c r="V20" s="32"/>
      <c r="W20" s="5"/>
    </row>
    <row r="21" spans="1:23" s="13" customFormat="1">
      <c r="A21" s="79" t="s">
        <v>240</v>
      </c>
      <c r="B21" s="87">
        <v>900</v>
      </c>
      <c r="C21" s="80"/>
      <c r="D21" s="88">
        <v>20</v>
      </c>
      <c r="E21" s="88"/>
      <c r="F21" s="88"/>
      <c r="G21" s="88">
        <v>130</v>
      </c>
      <c r="H21" s="88"/>
      <c r="I21" s="88"/>
      <c r="J21" s="88">
        <v>940</v>
      </c>
      <c r="K21" s="88">
        <v>520</v>
      </c>
      <c r="L21" s="88"/>
      <c r="M21" s="88"/>
      <c r="N21" s="119">
        <v>100</v>
      </c>
      <c r="O21" s="88"/>
      <c r="P21" s="90">
        <v>3040</v>
      </c>
      <c r="Q21" s="84">
        <f t="shared" si="0"/>
        <v>5650</v>
      </c>
      <c r="R21" s="85"/>
      <c r="S21" s="6"/>
    </row>
    <row r="22" spans="1:23" s="13" customFormat="1">
      <c r="A22" s="79" t="s">
        <v>241</v>
      </c>
      <c r="B22" s="87">
        <v>1000</v>
      </c>
      <c r="C22" s="80"/>
      <c r="D22" s="88"/>
      <c r="E22" s="88"/>
      <c r="F22" s="88"/>
      <c r="G22" s="88">
        <v>80</v>
      </c>
      <c r="H22" s="88"/>
      <c r="I22" s="88"/>
      <c r="J22" s="88">
        <v>230</v>
      </c>
      <c r="K22" s="88">
        <v>400</v>
      </c>
      <c r="L22" s="88"/>
      <c r="M22" s="88"/>
      <c r="N22" s="119"/>
      <c r="O22" s="88"/>
      <c r="P22" s="90"/>
      <c r="Q22" s="84">
        <f t="shared" si="0"/>
        <v>1710</v>
      </c>
      <c r="R22" s="85"/>
      <c r="S22" s="6"/>
    </row>
    <row r="23" spans="1:23" s="95" customFormat="1">
      <c r="A23" s="79" t="s">
        <v>244</v>
      </c>
      <c r="B23" s="87">
        <v>900</v>
      </c>
      <c r="C23" s="80"/>
      <c r="D23" s="88"/>
      <c r="E23" s="88"/>
      <c r="F23" s="88"/>
      <c r="G23" s="88">
        <v>100</v>
      </c>
      <c r="H23" s="88"/>
      <c r="I23" s="88"/>
      <c r="J23" s="88">
        <v>40</v>
      </c>
      <c r="K23" s="88">
        <v>400</v>
      </c>
      <c r="L23" s="88"/>
      <c r="M23" s="88"/>
      <c r="N23" s="119">
        <v>50</v>
      </c>
      <c r="O23" s="88"/>
      <c r="P23" s="90">
        <v>500</v>
      </c>
      <c r="Q23" s="84">
        <f t="shared" si="0"/>
        <v>1990</v>
      </c>
      <c r="R23" s="94"/>
      <c r="S23" s="6"/>
    </row>
    <row r="24" spans="1:23" s="13" customFormat="1">
      <c r="A24" s="79" t="s">
        <v>245</v>
      </c>
      <c r="B24" s="87">
        <v>500</v>
      </c>
      <c r="C24" s="80"/>
      <c r="D24" s="88"/>
      <c r="E24" s="88"/>
      <c r="F24" s="88"/>
      <c r="G24" s="88">
        <v>130</v>
      </c>
      <c r="H24" s="88"/>
      <c r="I24" s="88"/>
      <c r="J24" s="88">
        <v>30</v>
      </c>
      <c r="K24" s="88">
        <v>400</v>
      </c>
      <c r="L24" s="88"/>
      <c r="M24" s="88"/>
      <c r="N24" s="119">
        <v>50</v>
      </c>
      <c r="O24" s="88"/>
      <c r="P24" s="90"/>
      <c r="Q24" s="84">
        <f t="shared" si="0"/>
        <v>1110</v>
      </c>
      <c r="R24" s="85"/>
      <c r="S24" s="6"/>
      <c r="U24" s="96"/>
      <c r="V24" s="96"/>
      <c r="W24" s="96"/>
    </row>
    <row r="25" spans="1:23" s="95" customFormat="1">
      <c r="A25" s="79" t="s">
        <v>246</v>
      </c>
      <c r="B25" s="87">
        <v>1000</v>
      </c>
      <c r="C25" s="80"/>
      <c r="D25" s="88"/>
      <c r="E25" s="88"/>
      <c r="F25" s="88"/>
      <c r="G25" s="88">
        <v>130</v>
      </c>
      <c r="H25" s="88"/>
      <c r="I25" s="88"/>
      <c r="J25" s="88">
        <v>30</v>
      </c>
      <c r="K25" s="88">
        <v>400</v>
      </c>
      <c r="L25" s="88"/>
      <c r="M25" s="88"/>
      <c r="N25" s="119"/>
      <c r="O25" s="88"/>
      <c r="P25" s="90">
        <v>200</v>
      </c>
      <c r="Q25" s="84">
        <f t="shared" si="0"/>
        <v>1760</v>
      </c>
      <c r="R25" s="94"/>
      <c r="S25" s="6"/>
    </row>
    <row r="26" spans="1:23" s="13" customFormat="1">
      <c r="A26" s="79" t="s">
        <v>248</v>
      </c>
      <c r="B26" s="87">
        <v>500</v>
      </c>
      <c r="C26" s="80">
        <v>450</v>
      </c>
      <c r="D26" s="88"/>
      <c r="E26" s="88">
        <v>4200</v>
      </c>
      <c r="F26" s="88"/>
      <c r="G26" s="88">
        <v>220</v>
      </c>
      <c r="H26" s="88"/>
      <c r="I26" s="88"/>
      <c r="J26" s="88">
        <v>30</v>
      </c>
      <c r="K26" s="88">
        <v>400</v>
      </c>
      <c r="L26" s="88"/>
      <c r="M26" s="88"/>
      <c r="N26" s="119"/>
      <c r="O26" s="88"/>
      <c r="P26" s="90">
        <v>200</v>
      </c>
      <c r="Q26" s="84">
        <f t="shared" si="0"/>
        <v>6000</v>
      </c>
      <c r="R26" s="85"/>
      <c r="S26" s="6"/>
    </row>
    <row r="27" spans="1:23" s="13" customFormat="1">
      <c r="A27" s="79" t="s">
        <v>251</v>
      </c>
      <c r="B27" s="87">
        <v>900</v>
      </c>
      <c r="C27" s="80"/>
      <c r="D27" s="88"/>
      <c r="E27" s="88">
        <v>1280</v>
      </c>
      <c r="F27" s="88"/>
      <c r="G27" s="88">
        <v>100</v>
      </c>
      <c r="H27" s="88"/>
      <c r="I27" s="88"/>
      <c r="J27" s="88">
        <v>30</v>
      </c>
      <c r="K27" s="88">
        <v>400</v>
      </c>
      <c r="L27" s="88"/>
      <c r="M27" s="88"/>
      <c r="N27" s="119"/>
      <c r="O27" s="88"/>
      <c r="P27" s="90">
        <v>260</v>
      </c>
      <c r="Q27" s="84">
        <f t="shared" si="0"/>
        <v>2970</v>
      </c>
      <c r="R27" s="85"/>
      <c r="S27" s="6"/>
    </row>
    <row r="28" spans="1:23" s="13" customFormat="1">
      <c r="A28" s="79" t="s">
        <v>252</v>
      </c>
      <c r="B28" s="87">
        <v>1000</v>
      </c>
      <c r="C28" s="80">
        <v>440</v>
      </c>
      <c r="D28" s="88"/>
      <c r="E28" s="88"/>
      <c r="F28" s="88"/>
      <c r="G28" s="88">
        <v>100</v>
      </c>
      <c r="H28" s="88"/>
      <c r="I28" s="88"/>
      <c r="J28" s="88">
        <v>30</v>
      </c>
      <c r="K28" s="88">
        <v>400</v>
      </c>
      <c r="L28" s="88"/>
      <c r="M28" s="88"/>
      <c r="N28" s="119"/>
      <c r="O28" s="88"/>
      <c r="P28" s="90"/>
      <c r="Q28" s="84">
        <f t="shared" si="0"/>
        <v>1970</v>
      </c>
      <c r="R28" s="85"/>
      <c r="S28" s="6"/>
      <c r="T28" s="97"/>
      <c r="U28" s="97"/>
    </row>
    <row r="29" spans="1:23" s="13" customFormat="1">
      <c r="A29" s="79" t="s">
        <v>253</v>
      </c>
      <c r="B29" s="87"/>
      <c r="C29" s="80"/>
      <c r="D29" s="88"/>
      <c r="E29" s="88"/>
      <c r="F29" s="88"/>
      <c r="G29" s="88"/>
      <c r="H29" s="88"/>
      <c r="I29" s="88"/>
      <c r="J29" s="88"/>
      <c r="K29" s="88"/>
      <c r="L29" s="88"/>
      <c r="M29" s="88"/>
      <c r="N29" s="119"/>
      <c r="O29" s="88"/>
      <c r="P29" s="90"/>
      <c r="Q29" s="84">
        <f t="shared" si="0"/>
        <v>0</v>
      </c>
      <c r="R29" s="85"/>
      <c r="S29" s="97"/>
      <c r="T29" s="98"/>
      <c r="U29" s="98"/>
    </row>
    <row r="30" spans="1:23" s="13" customFormat="1">
      <c r="A30" s="79" t="s">
        <v>254</v>
      </c>
      <c r="B30" s="87"/>
      <c r="C30" s="80"/>
      <c r="D30" s="88"/>
      <c r="E30" s="88"/>
      <c r="F30" s="88"/>
      <c r="G30" s="88"/>
      <c r="H30" s="88"/>
      <c r="I30" s="88"/>
      <c r="J30" s="88"/>
      <c r="K30" s="88"/>
      <c r="L30" s="88"/>
      <c r="M30" s="88"/>
      <c r="N30" s="119"/>
      <c r="O30" s="88">
        <v>10000</v>
      </c>
      <c r="P30" s="90"/>
      <c r="Q30" s="84">
        <f t="shared" si="0"/>
        <v>10000</v>
      </c>
      <c r="R30" s="85"/>
      <c r="S30" s="97"/>
      <c r="T30" s="97"/>
      <c r="U30" s="97"/>
    </row>
    <row r="31" spans="1:23" s="13" customFormat="1">
      <c r="A31" s="79"/>
      <c r="B31" s="87"/>
      <c r="C31" s="80"/>
      <c r="D31" s="88"/>
      <c r="E31" s="88"/>
      <c r="F31" s="88"/>
      <c r="G31" s="88"/>
      <c r="H31" s="88"/>
      <c r="I31" s="88"/>
      <c r="J31" s="99"/>
      <c r="K31" s="88"/>
      <c r="L31" s="88"/>
      <c r="M31" s="88"/>
      <c r="N31" s="119"/>
      <c r="O31" s="88"/>
      <c r="P31" s="90"/>
      <c r="Q31" s="84">
        <f t="shared" si="0"/>
        <v>0</v>
      </c>
      <c r="R31" s="85"/>
    </row>
    <row r="32" spans="1:23" s="95" customFormat="1">
      <c r="A32" s="79"/>
      <c r="B32" s="87"/>
      <c r="C32" s="80"/>
      <c r="D32" s="88"/>
      <c r="E32" s="88"/>
      <c r="F32" s="88"/>
      <c r="G32" s="88"/>
      <c r="H32" s="88"/>
      <c r="I32" s="88"/>
      <c r="J32" s="88"/>
      <c r="K32" s="88"/>
      <c r="L32" s="88"/>
      <c r="M32" s="88"/>
      <c r="N32" s="119"/>
      <c r="O32" s="88"/>
      <c r="P32" s="90"/>
      <c r="Q32" s="84">
        <f t="shared" si="0"/>
        <v>0</v>
      </c>
      <c r="R32" s="94"/>
      <c r="S32" s="13"/>
    </row>
    <row r="33" spans="1:19" s="13" customFormat="1">
      <c r="A33" s="79"/>
      <c r="B33" s="87"/>
      <c r="C33" s="80"/>
      <c r="D33" s="88"/>
      <c r="E33" s="88"/>
      <c r="F33" s="88"/>
      <c r="G33" s="88"/>
      <c r="H33" s="88"/>
      <c r="I33" s="88"/>
      <c r="J33" s="88"/>
      <c r="K33" s="88"/>
      <c r="L33" s="88"/>
      <c r="M33" s="88"/>
      <c r="N33" s="119"/>
      <c r="O33" s="88"/>
      <c r="P33" s="90"/>
      <c r="Q33" s="84">
        <f t="shared" si="0"/>
        <v>0</v>
      </c>
      <c r="R33" s="85"/>
    </row>
    <row r="34" spans="1:19" s="13" customFormat="1">
      <c r="A34" s="79"/>
      <c r="B34" s="87"/>
      <c r="C34" s="80"/>
      <c r="D34" s="88"/>
      <c r="E34" s="88"/>
      <c r="F34" s="88"/>
      <c r="G34" s="88"/>
      <c r="H34" s="88"/>
      <c r="I34" s="88"/>
      <c r="J34" s="88"/>
      <c r="K34" s="88"/>
      <c r="L34" s="88"/>
      <c r="M34" s="88"/>
      <c r="N34" s="119"/>
      <c r="O34" s="88"/>
      <c r="P34" s="90"/>
      <c r="Q34" s="84">
        <f t="shared" si="0"/>
        <v>0</v>
      </c>
      <c r="R34" s="85"/>
    </row>
    <row r="35" spans="1:19" s="13" customFormat="1">
      <c r="A35" s="79"/>
      <c r="B35" s="87"/>
      <c r="C35" s="80"/>
      <c r="D35" s="88"/>
      <c r="E35" s="88"/>
      <c r="F35" s="88"/>
      <c r="G35" s="88"/>
      <c r="H35" s="88"/>
      <c r="I35" s="88"/>
      <c r="J35" s="88"/>
      <c r="K35" s="88"/>
      <c r="L35" s="88"/>
      <c r="M35" s="88"/>
      <c r="N35" s="119"/>
      <c r="O35" s="88"/>
      <c r="P35" s="90"/>
      <c r="Q35" s="84">
        <f t="shared" si="0"/>
        <v>0</v>
      </c>
      <c r="R35" s="85"/>
    </row>
    <row r="36" spans="1:19" s="13" customFormat="1" ht="13.5" thickBot="1">
      <c r="A36" s="79"/>
      <c r="B36" s="100"/>
      <c r="C36" s="101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21"/>
      <c r="O36" s="102"/>
      <c r="P36" s="103"/>
      <c r="Q36" s="84">
        <f t="shared" si="0"/>
        <v>0</v>
      </c>
      <c r="R36" s="85"/>
    </row>
    <row r="37" spans="1:19" s="70" customFormat="1" ht="13.5" thickBot="1">
      <c r="A37" s="104" t="s">
        <v>45</v>
      </c>
      <c r="B37" s="105">
        <f>SUM(B6:B36)</f>
        <v>18800</v>
      </c>
      <c r="C37" s="106">
        <f t="shared" ref="C37:P37" si="1">SUM(C6:C36)</f>
        <v>3930</v>
      </c>
      <c r="D37" s="106">
        <f t="shared" si="1"/>
        <v>20</v>
      </c>
      <c r="E37" s="106">
        <f t="shared" si="1"/>
        <v>6160</v>
      </c>
      <c r="F37" s="106">
        <f t="shared" si="1"/>
        <v>0</v>
      </c>
      <c r="G37" s="106">
        <f>SUM(G6:G36)</f>
        <v>3890</v>
      </c>
      <c r="H37" s="106">
        <f t="shared" si="1"/>
        <v>3300</v>
      </c>
      <c r="I37" s="106">
        <f t="shared" si="1"/>
        <v>0</v>
      </c>
      <c r="J37" s="106">
        <f t="shared" si="1"/>
        <v>1910</v>
      </c>
      <c r="K37" s="106">
        <f t="shared" si="1"/>
        <v>9040</v>
      </c>
      <c r="L37" s="106">
        <f t="shared" si="1"/>
        <v>0</v>
      </c>
      <c r="M37" s="106">
        <f t="shared" si="1"/>
        <v>0</v>
      </c>
      <c r="N37" s="122">
        <f t="shared" si="1"/>
        <v>240</v>
      </c>
      <c r="O37" s="106">
        <f t="shared" si="1"/>
        <v>10000</v>
      </c>
      <c r="P37" s="107">
        <f t="shared" si="1"/>
        <v>6610</v>
      </c>
      <c r="Q37" s="108">
        <f>SUM(Q6:Q36)</f>
        <v>63900</v>
      </c>
      <c r="S37" s="238" t="s">
        <v>48</v>
      </c>
    </row>
    <row r="38" spans="1:19">
      <c r="A38" s="109" t="s">
        <v>12</v>
      </c>
      <c r="B38" s="110"/>
      <c r="C38" s="111"/>
      <c r="D38" s="111"/>
      <c r="E38" s="111"/>
      <c r="F38" s="111"/>
      <c r="G38" s="111"/>
      <c r="H38" s="111"/>
      <c r="I38" s="111"/>
      <c r="J38" s="111"/>
      <c r="K38" s="111"/>
      <c r="L38" s="111"/>
      <c r="M38" s="111"/>
      <c r="N38" s="111"/>
      <c r="O38" s="112"/>
      <c r="P38" s="112"/>
      <c r="Q38" s="113"/>
    </row>
    <row r="39" spans="1:19">
      <c r="F39" s="114"/>
      <c r="G39" s="114"/>
      <c r="H39" s="114"/>
      <c r="I39" s="114"/>
      <c r="J39" s="114"/>
      <c r="R39" t="s">
        <v>12</v>
      </c>
    </row>
    <row r="40" spans="1:19">
      <c r="A40" s="14"/>
      <c r="B40" s="115"/>
      <c r="C40" s="114"/>
      <c r="D40" s="114"/>
      <c r="E40" s="114"/>
    </row>
    <row r="41" spans="1:19">
      <c r="A41" s="14"/>
      <c r="B41" s="115"/>
      <c r="C41" s="114"/>
      <c r="D41" s="114"/>
      <c r="E41" s="114"/>
    </row>
    <row r="42" spans="1:19">
      <c r="A42" s="14"/>
      <c r="B42" s="115"/>
      <c r="C42" s="114"/>
      <c r="D42" s="114"/>
      <c r="E42" s="114"/>
    </row>
    <row r="43" spans="1:19">
      <c r="A43" s="14"/>
      <c r="B43" s="115"/>
      <c r="C43" s="114"/>
      <c r="D43" s="114"/>
      <c r="E43" s="114"/>
    </row>
    <row r="44" spans="1:19" s="271" customFormat="1">
      <c r="A44" s="271" t="s">
        <v>118</v>
      </c>
    </row>
    <row r="45" spans="1:19">
      <c r="A45" s="14"/>
      <c r="B45" s="115"/>
      <c r="C45" s="114"/>
      <c r="D45" s="114"/>
      <c r="E45" s="114"/>
    </row>
    <row r="46" spans="1:19">
      <c r="A46" s="14"/>
      <c r="B46" s="115"/>
      <c r="C46" s="114"/>
      <c r="D46" s="114"/>
      <c r="E46" s="114"/>
    </row>
    <row r="47" spans="1:19">
      <c r="A47" s="14"/>
      <c r="B47" s="115"/>
      <c r="C47" s="114"/>
      <c r="D47" s="114"/>
      <c r="E47" s="114"/>
    </row>
    <row r="48" spans="1:19">
      <c r="A48" s="14"/>
      <c r="B48" s="115"/>
      <c r="C48" s="114"/>
      <c r="D48" s="114"/>
      <c r="E48" s="114"/>
    </row>
    <row r="49" spans="1:5">
      <c r="A49" s="14"/>
      <c r="B49" s="115"/>
      <c r="C49" s="114"/>
      <c r="D49" s="114"/>
      <c r="E49" s="114"/>
    </row>
    <row r="50" spans="1:5">
      <c r="A50" s="14"/>
      <c r="B50" s="115"/>
      <c r="C50" s="114"/>
      <c r="D50" s="114"/>
      <c r="E50" s="114"/>
    </row>
    <row r="51" spans="1:5">
      <c r="A51" s="14"/>
      <c r="B51" s="115"/>
      <c r="C51" s="114"/>
      <c r="D51" s="114"/>
      <c r="E51" s="114"/>
    </row>
    <row r="52" spans="1:5">
      <c r="A52" s="14"/>
      <c r="B52" s="115"/>
      <c r="C52" s="114"/>
      <c r="D52" s="114"/>
      <c r="E52" s="114"/>
    </row>
    <row r="53" spans="1:5">
      <c r="A53" s="14"/>
      <c r="B53" s="115"/>
      <c r="C53" s="114"/>
      <c r="D53" s="114"/>
      <c r="E53" s="114"/>
    </row>
    <row r="54" spans="1:5">
      <c r="A54" s="14"/>
      <c r="B54" s="115"/>
      <c r="C54" s="114"/>
      <c r="D54" s="114"/>
      <c r="E54" s="114"/>
    </row>
    <row r="55" spans="1:5">
      <c r="A55" s="14"/>
      <c r="B55" s="115"/>
      <c r="C55" s="114"/>
      <c r="D55" s="114"/>
      <c r="E55" s="114"/>
    </row>
    <row r="56" spans="1:5">
      <c r="A56" s="14"/>
      <c r="B56" s="115"/>
      <c r="C56" s="114"/>
      <c r="D56" s="114"/>
      <c r="E56" s="114"/>
    </row>
    <row r="57" spans="1:5">
      <c r="A57" s="14"/>
      <c r="B57" s="115"/>
      <c r="C57" s="114"/>
      <c r="D57" s="114"/>
      <c r="E57" s="114"/>
    </row>
    <row r="58" spans="1:5">
      <c r="A58" s="14"/>
      <c r="B58" s="115"/>
      <c r="C58" s="114"/>
      <c r="D58" s="114"/>
      <c r="E58" s="114"/>
    </row>
    <row r="59" spans="1:5">
      <c r="A59" s="14"/>
      <c r="B59" s="115"/>
      <c r="C59" s="114"/>
      <c r="D59" s="114"/>
      <c r="E59" s="114"/>
    </row>
    <row r="60" spans="1:5">
      <c r="A60" s="14"/>
      <c r="B60" s="115"/>
      <c r="C60" s="114"/>
      <c r="D60" s="114"/>
      <c r="E60" s="114"/>
    </row>
    <row r="61" spans="1:5">
      <c r="A61" s="14"/>
      <c r="B61" s="115"/>
      <c r="C61" s="114"/>
      <c r="D61" s="114"/>
      <c r="E61" s="114"/>
    </row>
    <row r="62" spans="1:5">
      <c r="A62" s="14"/>
      <c r="B62" s="115"/>
      <c r="C62" s="114"/>
      <c r="D62" s="114"/>
      <c r="E62" s="114"/>
    </row>
    <row r="63" spans="1:5">
      <c r="A63" s="14"/>
      <c r="B63" s="115"/>
      <c r="C63" s="114"/>
      <c r="D63" s="114"/>
      <c r="E63" s="114"/>
    </row>
    <row r="64" spans="1:5">
      <c r="A64" s="14"/>
      <c r="B64" s="115"/>
      <c r="C64" s="114"/>
      <c r="D64" s="114"/>
      <c r="E64" s="114"/>
    </row>
    <row r="65" spans="1:5">
      <c r="A65" s="14"/>
      <c r="B65" s="115"/>
      <c r="C65" s="114"/>
      <c r="D65" s="114"/>
      <c r="E65" s="114"/>
    </row>
    <row r="66" spans="1:5">
      <c r="A66" s="14"/>
      <c r="B66" s="115"/>
      <c r="C66" s="114"/>
      <c r="D66" s="114"/>
      <c r="E66" s="114"/>
    </row>
    <row r="67" spans="1:5">
      <c r="A67" s="14"/>
      <c r="B67" s="115"/>
      <c r="C67" s="114"/>
      <c r="D67" s="114"/>
      <c r="E67" s="114"/>
    </row>
    <row r="68" spans="1:5">
      <c r="A68" s="14"/>
      <c r="B68" s="115"/>
      <c r="C68" s="114"/>
      <c r="D68" s="114"/>
      <c r="E68" s="114"/>
    </row>
    <row r="69" spans="1:5">
      <c r="A69" s="14"/>
      <c r="B69" s="115"/>
      <c r="C69" s="114"/>
      <c r="D69" s="114"/>
      <c r="E69" s="114"/>
    </row>
    <row r="70" spans="1:5">
      <c r="A70" s="14"/>
      <c r="B70" s="115"/>
      <c r="C70" s="114"/>
      <c r="D70" s="114"/>
      <c r="E70" s="114"/>
    </row>
    <row r="71" spans="1:5">
      <c r="A71" s="14"/>
      <c r="B71" s="115"/>
      <c r="C71" s="114"/>
      <c r="D71" s="114"/>
      <c r="E71" s="114"/>
    </row>
    <row r="72" spans="1:5">
      <c r="A72" s="14"/>
      <c r="B72" s="115"/>
      <c r="C72" s="114"/>
      <c r="D72" s="114"/>
      <c r="E72" s="114"/>
    </row>
    <row r="73" spans="1:5">
      <c r="A73" s="14"/>
      <c r="B73" s="115"/>
      <c r="C73" s="114"/>
      <c r="D73" s="114"/>
      <c r="E73" s="114"/>
    </row>
    <row r="74" spans="1:5">
      <c r="A74" s="14"/>
      <c r="B74" s="115"/>
      <c r="C74" s="114"/>
      <c r="D74" s="114"/>
      <c r="E74" s="114"/>
    </row>
    <row r="75" spans="1:5">
      <c r="A75" s="14"/>
      <c r="B75" s="115"/>
      <c r="C75" s="114"/>
      <c r="D75" s="114"/>
      <c r="E75" s="114"/>
    </row>
    <row r="76" spans="1:5">
      <c r="A76" s="14"/>
      <c r="B76" s="115"/>
      <c r="C76" s="114"/>
      <c r="D76" s="114"/>
      <c r="E76" s="114"/>
    </row>
    <row r="77" spans="1:5">
      <c r="A77" s="14"/>
      <c r="B77" s="115"/>
      <c r="C77" s="114"/>
      <c r="D77" s="114"/>
      <c r="E77" s="114"/>
    </row>
    <row r="78" spans="1:5">
      <c r="A78" s="14"/>
      <c r="B78" s="115"/>
      <c r="C78" s="114"/>
      <c r="D78" s="114"/>
      <c r="E78" s="114"/>
    </row>
    <row r="79" spans="1:5">
      <c r="A79" s="14"/>
      <c r="B79" s="115"/>
      <c r="C79" s="114"/>
      <c r="D79" s="114"/>
      <c r="E79" s="114"/>
    </row>
    <row r="80" spans="1:5">
      <c r="A80" s="14"/>
      <c r="B80" s="115"/>
      <c r="C80" s="114"/>
      <c r="D80" s="114"/>
      <c r="E80" s="114"/>
    </row>
    <row r="81" spans="1:5">
      <c r="A81" s="14"/>
      <c r="B81" s="115"/>
      <c r="C81" s="114"/>
      <c r="D81" s="114"/>
      <c r="E81" s="114"/>
    </row>
    <row r="82" spans="1:5">
      <c r="A82" s="14"/>
      <c r="B82" s="115"/>
      <c r="C82" s="114"/>
      <c r="D82" s="114"/>
      <c r="E82" s="114"/>
    </row>
    <row r="83" spans="1:5">
      <c r="A83" s="14"/>
      <c r="B83" s="115"/>
      <c r="C83" s="114"/>
      <c r="D83" s="114"/>
      <c r="E83" s="114"/>
    </row>
    <row r="84" spans="1:5">
      <c r="A84" s="14"/>
      <c r="B84" s="115"/>
      <c r="C84" s="114"/>
      <c r="D84" s="114"/>
      <c r="E84" s="114"/>
    </row>
    <row r="85" spans="1:5">
      <c r="A85" s="14"/>
      <c r="B85" s="115"/>
      <c r="C85" s="114"/>
      <c r="D85" s="114"/>
      <c r="E85" s="114"/>
    </row>
    <row r="86" spans="1:5">
      <c r="A86" s="14"/>
      <c r="B86" s="115"/>
      <c r="C86" s="114"/>
      <c r="D86" s="114"/>
      <c r="E86" s="114"/>
    </row>
    <row r="87" spans="1:5">
      <c r="A87" s="14"/>
      <c r="B87" s="115"/>
      <c r="C87" s="114"/>
      <c r="D87" s="114"/>
      <c r="E87" s="114"/>
    </row>
    <row r="88" spans="1:5">
      <c r="A88" s="14"/>
      <c r="B88" s="115"/>
      <c r="C88" s="114"/>
      <c r="D88" s="114"/>
      <c r="E88" s="114"/>
    </row>
    <row r="89" spans="1:5">
      <c r="A89" s="14"/>
      <c r="B89" s="115"/>
      <c r="C89" s="114"/>
      <c r="D89" s="114"/>
      <c r="E89" s="114"/>
    </row>
    <row r="90" spans="1:5">
      <c r="A90" s="14"/>
      <c r="B90" s="115"/>
      <c r="C90" s="114"/>
      <c r="D90" s="114"/>
      <c r="E90" s="114"/>
    </row>
    <row r="91" spans="1:5">
      <c r="A91" s="14"/>
      <c r="B91" s="115"/>
      <c r="C91" s="114"/>
      <c r="D91" s="114"/>
      <c r="E91" s="114"/>
    </row>
    <row r="92" spans="1:5">
      <c r="A92" s="14"/>
      <c r="B92" s="115"/>
      <c r="C92" s="114"/>
      <c r="D92" s="114"/>
      <c r="E92" s="114"/>
    </row>
    <row r="93" spans="1:5">
      <c r="A93" s="14"/>
      <c r="B93" s="115"/>
      <c r="C93" s="114"/>
      <c r="D93" s="114"/>
      <c r="E93" s="114"/>
    </row>
    <row r="94" spans="1:5">
      <c r="A94" s="14"/>
      <c r="B94" s="115"/>
      <c r="C94" s="114"/>
      <c r="D94" s="114"/>
      <c r="E94" s="114"/>
    </row>
    <row r="95" spans="1:5">
      <c r="A95" s="14"/>
      <c r="B95" s="115"/>
      <c r="C95" s="114"/>
      <c r="D95" s="114"/>
      <c r="E95" s="114"/>
    </row>
    <row r="96" spans="1:5">
      <c r="A96" s="14"/>
      <c r="B96" s="115"/>
      <c r="C96" s="114"/>
      <c r="D96" s="114"/>
      <c r="E96" s="114"/>
    </row>
    <row r="97" spans="1:5">
      <c r="A97" s="14"/>
      <c r="B97" s="115"/>
      <c r="C97" s="114"/>
      <c r="D97" s="114"/>
      <c r="E97" s="114"/>
    </row>
    <row r="98" spans="1:5">
      <c r="A98" s="14"/>
      <c r="B98" s="115"/>
      <c r="C98" s="114"/>
      <c r="D98" s="114"/>
      <c r="E98" s="114"/>
    </row>
    <row r="99" spans="1:5">
      <c r="A99" s="14"/>
      <c r="B99" s="115"/>
      <c r="C99" s="114"/>
      <c r="D99" s="114"/>
      <c r="E99" s="114"/>
    </row>
    <row r="100" spans="1:5">
      <c r="A100" s="14"/>
      <c r="B100" s="115"/>
      <c r="C100" s="114"/>
      <c r="D100" s="114"/>
      <c r="E100" s="114"/>
    </row>
    <row r="101" spans="1:5">
      <c r="A101" s="14"/>
      <c r="B101" s="115"/>
      <c r="C101" s="114"/>
      <c r="D101" s="114"/>
      <c r="E101" s="114"/>
    </row>
    <row r="102" spans="1:5">
      <c r="A102" s="14"/>
      <c r="B102" s="115"/>
      <c r="C102" s="114"/>
      <c r="D102" s="114"/>
      <c r="E102" s="114"/>
    </row>
    <row r="103" spans="1:5">
      <c r="A103" s="14"/>
      <c r="B103" s="115"/>
      <c r="C103" s="114"/>
      <c r="D103" s="114"/>
      <c r="E103" s="114"/>
    </row>
    <row r="104" spans="1:5">
      <c r="A104" s="14"/>
      <c r="B104" s="115"/>
      <c r="C104" s="114"/>
      <c r="D104" s="114"/>
      <c r="E104" s="114"/>
    </row>
    <row r="105" spans="1:5">
      <c r="A105" s="14"/>
      <c r="B105" s="115"/>
      <c r="C105" s="114"/>
      <c r="D105" s="114"/>
      <c r="E105" s="114"/>
    </row>
    <row r="106" spans="1:5">
      <c r="A106" s="14"/>
      <c r="B106" s="115"/>
      <c r="C106" s="114"/>
      <c r="D106" s="114"/>
      <c r="E106" s="114"/>
    </row>
    <row r="107" spans="1:5">
      <c r="A107" s="14"/>
      <c r="B107" s="115"/>
      <c r="C107" s="114"/>
      <c r="D107" s="114"/>
      <c r="E107" s="114"/>
    </row>
    <row r="108" spans="1:5">
      <c r="A108" s="14"/>
      <c r="B108" s="115"/>
      <c r="C108" s="114"/>
      <c r="D108" s="114"/>
      <c r="E108" s="114"/>
    </row>
    <row r="109" spans="1:5">
      <c r="A109" s="14"/>
      <c r="B109" s="115"/>
      <c r="C109" s="114"/>
      <c r="D109" s="114"/>
      <c r="E109" s="114"/>
    </row>
    <row r="110" spans="1:5">
      <c r="A110" s="14"/>
      <c r="B110" s="115"/>
      <c r="C110" s="114"/>
      <c r="D110" s="114"/>
      <c r="E110" s="114"/>
    </row>
    <row r="111" spans="1:5">
      <c r="A111" s="14"/>
      <c r="B111" s="115"/>
      <c r="C111" s="114"/>
      <c r="D111" s="114"/>
      <c r="E111" s="114"/>
    </row>
    <row r="112" spans="1:5">
      <c r="A112" s="14"/>
      <c r="B112" s="115"/>
      <c r="C112" s="114"/>
      <c r="D112" s="114"/>
      <c r="E112" s="114"/>
    </row>
    <row r="113" spans="1:5">
      <c r="A113" s="14"/>
      <c r="B113" s="115"/>
      <c r="C113" s="114"/>
      <c r="D113" s="114"/>
      <c r="E113" s="114"/>
    </row>
    <row r="114" spans="1:5">
      <c r="A114" s="14"/>
      <c r="B114" s="115"/>
      <c r="C114" s="114"/>
      <c r="D114" s="114"/>
      <c r="E114" s="114"/>
    </row>
    <row r="115" spans="1:5">
      <c r="A115" s="14"/>
      <c r="B115" s="115"/>
      <c r="C115" s="114"/>
      <c r="D115" s="114"/>
      <c r="E115" s="114"/>
    </row>
    <row r="116" spans="1:5">
      <c r="A116" s="14"/>
      <c r="B116" s="115"/>
      <c r="C116" s="114"/>
      <c r="D116" s="114"/>
      <c r="E116" s="114"/>
    </row>
    <row r="117" spans="1:5">
      <c r="A117" s="14"/>
      <c r="B117" s="115"/>
      <c r="C117" s="114"/>
      <c r="D117" s="114"/>
      <c r="E117" s="114"/>
    </row>
    <row r="118" spans="1:5">
      <c r="A118" s="14"/>
      <c r="B118" s="115"/>
      <c r="C118" s="114"/>
      <c r="D118" s="114"/>
      <c r="E118" s="114"/>
    </row>
    <row r="119" spans="1:5">
      <c r="A119" s="14"/>
      <c r="B119" s="115"/>
      <c r="C119" s="114"/>
      <c r="D119" s="114"/>
      <c r="E119" s="114"/>
    </row>
    <row r="120" spans="1:5">
      <c r="A120" s="14"/>
      <c r="B120" s="115"/>
      <c r="C120" s="114"/>
      <c r="D120" s="114"/>
      <c r="E120" s="114"/>
    </row>
    <row r="121" spans="1:5">
      <c r="A121" s="14"/>
      <c r="B121" s="115"/>
      <c r="C121" s="114"/>
      <c r="D121" s="114"/>
      <c r="E121" s="114"/>
    </row>
    <row r="122" spans="1:5">
      <c r="A122" s="14"/>
      <c r="B122" s="115"/>
      <c r="C122" s="114"/>
      <c r="D122" s="114"/>
      <c r="E122" s="114"/>
    </row>
    <row r="123" spans="1:5">
      <c r="A123" s="14"/>
      <c r="B123" s="115"/>
      <c r="C123" s="114"/>
      <c r="D123" s="114"/>
      <c r="E123" s="114"/>
    </row>
    <row r="124" spans="1:5">
      <c r="A124" s="14"/>
      <c r="B124" s="115"/>
      <c r="C124" s="114"/>
      <c r="D124" s="114"/>
      <c r="E124" s="114"/>
    </row>
    <row r="125" spans="1:5">
      <c r="A125" s="14"/>
      <c r="B125" s="115"/>
      <c r="C125" s="114"/>
      <c r="D125" s="114"/>
      <c r="E125" s="114"/>
    </row>
    <row r="126" spans="1:5">
      <c r="A126" s="14"/>
      <c r="B126" s="115"/>
      <c r="C126" s="114"/>
      <c r="D126" s="114"/>
      <c r="E126" s="114"/>
    </row>
    <row r="127" spans="1:5">
      <c r="A127" s="14"/>
      <c r="B127" s="115"/>
      <c r="C127" s="114"/>
      <c r="D127" s="114"/>
      <c r="E127" s="114"/>
    </row>
    <row r="128" spans="1:5">
      <c r="A128" s="14"/>
      <c r="B128" s="115"/>
      <c r="C128" s="114"/>
      <c r="D128" s="114"/>
      <c r="E128" s="114"/>
    </row>
    <row r="129" spans="1:5">
      <c r="A129" s="14"/>
      <c r="B129" s="115"/>
      <c r="C129" s="114"/>
      <c r="D129" s="114"/>
      <c r="E129" s="114"/>
    </row>
    <row r="130" spans="1:5">
      <c r="A130" s="14"/>
      <c r="B130" s="115"/>
      <c r="C130" s="114"/>
      <c r="D130" s="114"/>
      <c r="E130" s="114"/>
    </row>
    <row r="131" spans="1:5">
      <c r="A131" s="14"/>
      <c r="B131" s="115"/>
      <c r="C131" s="114"/>
      <c r="D131" s="114"/>
      <c r="E131" s="114"/>
    </row>
    <row r="132" spans="1:5">
      <c r="A132" s="14"/>
      <c r="B132" s="115"/>
      <c r="C132" s="114"/>
      <c r="D132" s="114"/>
      <c r="E132" s="114"/>
    </row>
    <row r="133" spans="1:5">
      <c r="A133" s="14"/>
      <c r="B133" s="115"/>
      <c r="C133" s="114"/>
      <c r="D133" s="114"/>
      <c r="E133" s="114"/>
    </row>
    <row r="134" spans="1:5">
      <c r="A134" s="14"/>
      <c r="B134" s="115"/>
      <c r="C134" s="114"/>
      <c r="D134" s="114"/>
      <c r="E134" s="114"/>
    </row>
    <row r="135" spans="1:5">
      <c r="A135" s="14"/>
      <c r="B135" s="115"/>
      <c r="C135" s="114"/>
      <c r="D135" s="114"/>
      <c r="E135" s="114"/>
    </row>
    <row r="136" spans="1:5">
      <c r="A136" s="14"/>
      <c r="B136" s="115"/>
      <c r="C136" s="114"/>
      <c r="D136" s="114"/>
      <c r="E136" s="114"/>
    </row>
    <row r="137" spans="1:5">
      <c r="A137" s="14"/>
      <c r="B137" s="115"/>
      <c r="C137" s="114"/>
      <c r="D137" s="114"/>
      <c r="E137" s="114"/>
    </row>
    <row r="138" spans="1:5">
      <c r="A138" s="14"/>
      <c r="B138" s="115"/>
      <c r="C138" s="114"/>
      <c r="D138" s="114"/>
      <c r="E138" s="114"/>
    </row>
    <row r="139" spans="1:5">
      <c r="A139" s="14"/>
      <c r="B139" s="115"/>
      <c r="C139" s="114"/>
      <c r="D139" s="114"/>
      <c r="E139" s="114"/>
    </row>
    <row r="140" spans="1:5">
      <c r="A140" s="14"/>
      <c r="B140" s="115"/>
      <c r="C140" s="114"/>
      <c r="D140" s="114"/>
      <c r="E140" s="114"/>
    </row>
    <row r="141" spans="1:5">
      <c r="A141" s="14"/>
      <c r="B141" s="115"/>
      <c r="C141" s="114"/>
      <c r="D141" s="114"/>
      <c r="E141" s="114"/>
    </row>
    <row r="142" spans="1:5">
      <c r="A142" s="14"/>
      <c r="B142" s="115"/>
      <c r="C142" s="114"/>
      <c r="D142" s="114"/>
      <c r="E142" s="114"/>
    </row>
    <row r="143" spans="1:5">
      <c r="A143" s="14"/>
      <c r="B143" s="115"/>
      <c r="C143" s="114"/>
      <c r="D143" s="114"/>
      <c r="E143" s="114"/>
    </row>
    <row r="144" spans="1:5">
      <c r="A144" s="14"/>
      <c r="B144" s="115"/>
      <c r="C144" s="114"/>
      <c r="D144" s="114"/>
      <c r="E144" s="114"/>
    </row>
    <row r="145" spans="1:5">
      <c r="A145" s="14"/>
      <c r="B145" s="115"/>
      <c r="C145" s="114"/>
      <c r="D145" s="114"/>
      <c r="E145" s="114"/>
    </row>
    <row r="146" spans="1:5">
      <c r="A146" s="14"/>
      <c r="B146" s="115"/>
      <c r="C146" s="114"/>
      <c r="D146" s="114"/>
      <c r="E146" s="114"/>
    </row>
    <row r="147" spans="1:5">
      <c r="A147" s="14"/>
      <c r="B147" s="115"/>
      <c r="C147" s="114"/>
      <c r="D147" s="114"/>
      <c r="E147" s="114"/>
    </row>
    <row r="148" spans="1:5">
      <c r="A148" s="14"/>
      <c r="B148" s="115"/>
      <c r="C148" s="114"/>
      <c r="D148" s="114"/>
      <c r="E148" s="114"/>
    </row>
    <row r="149" spans="1:5">
      <c r="A149" s="14"/>
      <c r="B149" s="115"/>
      <c r="C149" s="114"/>
      <c r="D149" s="114"/>
      <c r="E149" s="114"/>
    </row>
    <row r="150" spans="1:5">
      <c r="A150" s="14"/>
      <c r="B150" s="115"/>
      <c r="C150" s="114"/>
      <c r="D150" s="114"/>
      <c r="E150" s="114"/>
    </row>
    <row r="151" spans="1:5">
      <c r="A151" s="14"/>
      <c r="B151" s="115"/>
      <c r="C151" s="114"/>
      <c r="D151" s="114"/>
      <c r="E151" s="114"/>
    </row>
    <row r="152" spans="1:5">
      <c r="A152" s="14"/>
      <c r="B152" s="115"/>
      <c r="C152" s="114"/>
      <c r="D152" s="114"/>
      <c r="E152" s="114"/>
    </row>
    <row r="153" spans="1:5">
      <c r="A153" s="14"/>
      <c r="B153" s="115"/>
      <c r="C153" s="114"/>
      <c r="D153" s="114"/>
      <c r="E153" s="114"/>
    </row>
    <row r="154" spans="1:5">
      <c r="A154" s="14"/>
      <c r="B154" s="115"/>
      <c r="C154" s="114"/>
      <c r="D154" s="114"/>
      <c r="E154" s="114"/>
    </row>
    <row r="155" spans="1:5">
      <c r="A155" s="14"/>
      <c r="B155" s="115"/>
      <c r="C155" s="114"/>
      <c r="D155" s="114"/>
      <c r="E155" s="114"/>
    </row>
    <row r="156" spans="1:5">
      <c r="A156" s="14"/>
      <c r="B156" s="115"/>
      <c r="C156" s="114"/>
      <c r="D156" s="114"/>
      <c r="E156" s="114"/>
    </row>
    <row r="157" spans="1:5">
      <c r="A157" s="14"/>
      <c r="B157" s="115"/>
      <c r="C157" s="114"/>
      <c r="D157" s="114"/>
      <c r="E157" s="114"/>
    </row>
    <row r="158" spans="1:5">
      <c r="A158" s="14"/>
      <c r="B158" s="115"/>
      <c r="C158" s="114"/>
      <c r="D158" s="114"/>
      <c r="E158" s="114"/>
    </row>
    <row r="159" spans="1:5">
      <c r="A159" s="14"/>
      <c r="B159" s="115"/>
      <c r="C159" s="114"/>
      <c r="D159" s="114"/>
      <c r="E159" s="114"/>
    </row>
    <row r="160" spans="1:5">
      <c r="A160" s="14"/>
      <c r="B160" s="115"/>
      <c r="C160" s="114"/>
      <c r="D160" s="114"/>
      <c r="E160" s="114"/>
    </row>
    <row r="161" spans="1:5">
      <c r="A161" s="14"/>
      <c r="B161" s="115"/>
      <c r="C161" s="114"/>
      <c r="D161" s="114"/>
      <c r="E161" s="114"/>
    </row>
    <row r="162" spans="1:5">
      <c r="A162" s="14"/>
      <c r="B162" s="115"/>
      <c r="C162" s="114"/>
      <c r="D162" s="114"/>
      <c r="E162" s="114"/>
    </row>
    <row r="163" spans="1:5">
      <c r="A163" s="14"/>
      <c r="B163" s="115"/>
      <c r="C163" s="114"/>
      <c r="D163" s="114"/>
      <c r="E163" s="114"/>
    </row>
    <row r="164" spans="1:5">
      <c r="A164" s="14"/>
      <c r="B164" s="115"/>
      <c r="C164" s="114"/>
      <c r="D164" s="114"/>
      <c r="E164" s="114"/>
    </row>
    <row r="165" spans="1:5">
      <c r="A165" s="14"/>
      <c r="B165" s="115"/>
      <c r="C165" s="114"/>
      <c r="D165" s="114"/>
      <c r="E165" s="114"/>
    </row>
    <row r="166" spans="1:5">
      <c r="A166" s="14"/>
      <c r="B166" s="115"/>
      <c r="C166" s="114"/>
      <c r="D166" s="114"/>
      <c r="E166" s="114"/>
    </row>
    <row r="167" spans="1:5">
      <c r="A167" s="14"/>
      <c r="B167" s="115"/>
      <c r="C167" s="114"/>
      <c r="D167" s="114"/>
      <c r="E167" s="114"/>
    </row>
    <row r="168" spans="1:5">
      <c r="A168" s="14"/>
      <c r="B168" s="115"/>
      <c r="C168" s="114"/>
      <c r="D168" s="114"/>
      <c r="E168" s="114"/>
    </row>
    <row r="169" spans="1:5">
      <c r="A169" s="14"/>
      <c r="B169" s="115"/>
      <c r="C169" s="114"/>
      <c r="D169" s="114"/>
      <c r="E169" s="114"/>
    </row>
    <row r="170" spans="1:5">
      <c r="A170" s="14"/>
      <c r="B170" s="115"/>
      <c r="C170" s="114"/>
      <c r="D170" s="114"/>
      <c r="E170" s="114"/>
    </row>
    <row r="171" spans="1:5">
      <c r="A171" s="14"/>
      <c r="B171" s="115"/>
      <c r="C171" s="114"/>
      <c r="D171" s="114"/>
      <c r="E171" s="114"/>
    </row>
    <row r="172" spans="1:5">
      <c r="A172" s="14"/>
      <c r="B172" s="115"/>
      <c r="C172" s="114"/>
      <c r="D172" s="114"/>
      <c r="E172" s="114"/>
    </row>
    <row r="173" spans="1:5">
      <c r="A173" s="14"/>
      <c r="B173" s="115"/>
      <c r="C173" s="114"/>
      <c r="D173" s="114"/>
      <c r="E173" s="114"/>
    </row>
    <row r="174" spans="1:5">
      <c r="A174" s="14"/>
      <c r="B174" s="115"/>
      <c r="C174" s="114"/>
      <c r="D174" s="114"/>
      <c r="E174" s="114"/>
    </row>
    <row r="175" spans="1:5">
      <c r="A175" s="14"/>
      <c r="B175" s="115"/>
      <c r="C175" s="114"/>
      <c r="D175" s="114"/>
      <c r="E175" s="114"/>
    </row>
    <row r="176" spans="1:5">
      <c r="A176" s="14"/>
      <c r="B176" s="115"/>
      <c r="C176" s="114"/>
      <c r="D176" s="114"/>
      <c r="E176" s="114"/>
    </row>
    <row r="177" spans="1:5">
      <c r="A177" s="14"/>
      <c r="B177" s="115"/>
      <c r="C177" s="114"/>
      <c r="D177" s="114"/>
      <c r="E177" s="114"/>
    </row>
    <row r="178" spans="1:5">
      <c r="A178" s="14"/>
      <c r="B178" s="115"/>
      <c r="C178" s="114"/>
      <c r="D178" s="114"/>
      <c r="E178" s="114"/>
    </row>
    <row r="179" spans="1:5">
      <c r="A179" s="14"/>
      <c r="B179" s="115"/>
      <c r="C179" s="114"/>
      <c r="D179" s="114"/>
      <c r="E179" s="114"/>
    </row>
    <row r="180" spans="1:5">
      <c r="A180" s="14"/>
      <c r="B180" s="115"/>
      <c r="C180" s="114"/>
      <c r="D180" s="114"/>
      <c r="E180" s="114"/>
    </row>
    <row r="181" spans="1:5">
      <c r="A181" s="14"/>
      <c r="B181" s="115"/>
      <c r="C181" s="114"/>
      <c r="D181" s="114"/>
      <c r="E181" s="114"/>
    </row>
    <row r="182" spans="1:5">
      <c r="A182" s="14"/>
      <c r="B182" s="115"/>
      <c r="C182" s="114"/>
      <c r="D182" s="114"/>
      <c r="E182" s="114"/>
    </row>
    <row r="183" spans="1:5">
      <c r="A183" s="14"/>
      <c r="B183" s="115"/>
      <c r="C183" s="114"/>
      <c r="D183" s="114"/>
      <c r="E183" s="114"/>
    </row>
    <row r="184" spans="1:5">
      <c r="A184" s="14"/>
      <c r="B184" s="115"/>
      <c r="C184" s="114"/>
      <c r="D184" s="114"/>
      <c r="E184" s="114"/>
    </row>
    <row r="185" spans="1:5">
      <c r="A185" s="14"/>
      <c r="B185" s="115"/>
      <c r="C185" s="114"/>
      <c r="D185" s="114"/>
      <c r="E185" s="114"/>
    </row>
    <row r="186" spans="1:5">
      <c r="A186" s="14"/>
      <c r="B186" s="115"/>
      <c r="C186" s="114"/>
      <c r="D186" s="114"/>
      <c r="E186" s="114"/>
    </row>
    <row r="187" spans="1:5">
      <c r="A187" s="14"/>
      <c r="B187" s="115"/>
      <c r="C187" s="114"/>
      <c r="D187" s="114"/>
      <c r="E187" s="114"/>
    </row>
    <row r="188" spans="1:5">
      <c r="A188" s="14"/>
      <c r="B188" s="115"/>
      <c r="C188" s="114"/>
      <c r="D188" s="114"/>
      <c r="E188" s="114"/>
    </row>
    <row r="189" spans="1:5">
      <c r="A189" s="14"/>
      <c r="B189" s="115"/>
      <c r="C189" s="114"/>
      <c r="D189" s="114"/>
      <c r="E189" s="114"/>
    </row>
    <row r="190" spans="1:5">
      <c r="A190" s="14"/>
      <c r="B190" s="115"/>
      <c r="C190" s="114"/>
      <c r="D190" s="114"/>
      <c r="E190" s="114"/>
    </row>
    <row r="191" spans="1:5">
      <c r="A191" s="14"/>
      <c r="B191" s="115"/>
      <c r="C191" s="114"/>
      <c r="D191" s="114"/>
      <c r="E191" s="114"/>
    </row>
    <row r="192" spans="1:5">
      <c r="A192" s="14"/>
      <c r="B192" s="115"/>
      <c r="C192" s="114"/>
      <c r="D192" s="114"/>
      <c r="E192" s="114"/>
    </row>
    <row r="193" spans="1:5">
      <c r="A193" s="14"/>
      <c r="B193" s="115"/>
      <c r="C193" s="114"/>
      <c r="D193" s="114"/>
      <c r="E193" s="114"/>
    </row>
    <row r="194" spans="1:5">
      <c r="A194" s="14"/>
      <c r="B194" s="115"/>
      <c r="C194" s="114"/>
      <c r="D194" s="114"/>
      <c r="E194" s="114"/>
    </row>
    <row r="195" spans="1:5">
      <c r="A195" s="14"/>
      <c r="B195" s="115"/>
      <c r="C195" s="114"/>
      <c r="D195" s="114"/>
      <c r="E195" s="114"/>
    </row>
    <row r="196" spans="1:5">
      <c r="A196" s="14"/>
      <c r="B196" s="115"/>
      <c r="C196" s="114"/>
      <c r="D196" s="114"/>
      <c r="E196" s="114"/>
    </row>
    <row r="197" spans="1:5">
      <c r="A197" s="14"/>
      <c r="B197" s="115"/>
      <c r="C197" s="114"/>
      <c r="D197" s="114"/>
      <c r="E197" s="114"/>
    </row>
    <row r="198" spans="1:5">
      <c r="A198" s="14"/>
      <c r="B198" s="115"/>
      <c r="C198" s="114"/>
      <c r="D198" s="114"/>
      <c r="E198" s="114"/>
    </row>
    <row r="199" spans="1:5">
      <c r="A199" s="14"/>
      <c r="B199" s="115"/>
      <c r="C199" s="114"/>
      <c r="D199" s="114"/>
      <c r="E199" s="114"/>
    </row>
    <row r="200" spans="1:5">
      <c r="A200" s="14"/>
      <c r="B200" s="115"/>
      <c r="C200" s="114"/>
      <c r="D200" s="114"/>
      <c r="E200" s="114"/>
    </row>
    <row r="201" spans="1:5">
      <c r="A201" s="14"/>
      <c r="B201" s="115"/>
      <c r="C201" s="114"/>
      <c r="D201" s="114"/>
      <c r="E201" s="114"/>
    </row>
    <row r="202" spans="1:5">
      <c r="A202" s="14"/>
      <c r="B202" s="115"/>
      <c r="C202" s="114"/>
      <c r="D202" s="114"/>
      <c r="E202" s="114"/>
    </row>
    <row r="203" spans="1:5">
      <c r="A203" s="14"/>
      <c r="B203" s="115"/>
      <c r="C203" s="114"/>
      <c r="D203" s="114"/>
      <c r="E203" s="114"/>
    </row>
    <row r="204" spans="1:5">
      <c r="A204" s="14"/>
      <c r="B204" s="115"/>
      <c r="C204" s="114"/>
      <c r="D204" s="114"/>
      <c r="E204" s="114"/>
    </row>
    <row r="205" spans="1:5">
      <c r="A205" s="14"/>
      <c r="B205" s="115"/>
      <c r="C205" s="114"/>
      <c r="D205" s="114"/>
      <c r="E205" s="114"/>
    </row>
    <row r="206" spans="1:5">
      <c r="A206" s="14"/>
      <c r="B206" s="115"/>
      <c r="C206" s="114"/>
      <c r="D206" s="114"/>
      <c r="E206" s="114"/>
    </row>
    <row r="207" spans="1:5">
      <c r="A207" s="14"/>
      <c r="B207" s="115"/>
      <c r="C207" s="114"/>
      <c r="D207" s="114"/>
      <c r="E207" s="114"/>
    </row>
    <row r="208" spans="1:5">
      <c r="A208" s="14"/>
      <c r="B208" s="115"/>
      <c r="C208" s="114"/>
      <c r="D208" s="114"/>
      <c r="E208" s="114"/>
    </row>
    <row r="209" spans="1:5">
      <c r="A209" s="14"/>
      <c r="B209" s="115"/>
      <c r="C209" s="114"/>
      <c r="D209" s="114"/>
      <c r="E209" s="114"/>
    </row>
    <row r="210" spans="1:5">
      <c r="A210" s="14"/>
      <c r="B210" s="115"/>
      <c r="C210" s="114"/>
      <c r="D210" s="114"/>
      <c r="E210" s="114"/>
    </row>
    <row r="211" spans="1:5">
      <c r="A211" s="14"/>
      <c r="B211" s="115"/>
      <c r="C211" s="114"/>
      <c r="D211" s="114"/>
      <c r="E211" s="114"/>
    </row>
    <row r="212" spans="1:5">
      <c r="A212" s="14"/>
      <c r="B212" s="115"/>
      <c r="C212" s="114"/>
      <c r="D212" s="114"/>
      <c r="E212" s="114"/>
    </row>
    <row r="213" spans="1:5">
      <c r="A213" s="14"/>
      <c r="B213" s="115"/>
      <c r="C213" s="114"/>
      <c r="D213" s="114"/>
      <c r="E213" s="114"/>
    </row>
    <row r="214" spans="1:5">
      <c r="A214" s="14"/>
      <c r="B214" s="115"/>
      <c r="C214" s="114"/>
      <c r="D214" s="114"/>
      <c r="E214" s="114"/>
    </row>
    <row r="215" spans="1:5">
      <c r="A215" s="14"/>
      <c r="B215" s="115"/>
      <c r="C215" s="114"/>
      <c r="D215" s="114"/>
      <c r="E215" s="114"/>
    </row>
    <row r="216" spans="1:5">
      <c r="A216" s="14"/>
      <c r="B216" s="115"/>
      <c r="C216" s="114"/>
      <c r="D216" s="114"/>
      <c r="E216" s="114"/>
    </row>
    <row r="217" spans="1:5">
      <c r="A217" s="14"/>
      <c r="B217" s="115"/>
      <c r="C217" s="114"/>
      <c r="D217" s="114"/>
      <c r="E217" s="114"/>
    </row>
    <row r="218" spans="1:5">
      <c r="A218" s="14"/>
      <c r="B218" s="115"/>
      <c r="C218" s="114"/>
      <c r="D218" s="114"/>
      <c r="E218" s="114"/>
    </row>
    <row r="219" spans="1:5">
      <c r="A219" s="14"/>
      <c r="B219" s="115"/>
      <c r="C219" s="114"/>
      <c r="D219" s="114"/>
      <c r="E219" s="114"/>
    </row>
    <row r="220" spans="1:5">
      <c r="A220" s="14"/>
      <c r="B220" s="115"/>
      <c r="C220" s="114"/>
      <c r="D220" s="114"/>
      <c r="E220" s="114"/>
    </row>
    <row r="221" spans="1:5">
      <c r="A221" s="14"/>
      <c r="B221" s="115"/>
      <c r="C221" s="114"/>
      <c r="D221" s="114"/>
      <c r="E221" s="114"/>
    </row>
    <row r="222" spans="1:5">
      <c r="A222" s="14"/>
      <c r="B222" s="115"/>
      <c r="C222" s="114"/>
      <c r="D222" s="114"/>
      <c r="E222" s="114"/>
    </row>
    <row r="223" spans="1:5">
      <c r="A223" s="14"/>
      <c r="B223" s="115"/>
      <c r="C223" s="114"/>
      <c r="D223" s="114"/>
      <c r="E223" s="114"/>
    </row>
    <row r="224" spans="1:5">
      <c r="A224" s="14"/>
      <c r="B224" s="115"/>
      <c r="C224" s="114"/>
      <c r="D224" s="114"/>
      <c r="E224" s="114"/>
    </row>
    <row r="225" spans="1:5">
      <c r="A225" s="14"/>
      <c r="B225" s="115"/>
      <c r="C225" s="114"/>
      <c r="D225" s="114"/>
      <c r="E225" s="114"/>
    </row>
    <row r="226" spans="1:5">
      <c r="A226" s="14"/>
      <c r="B226" s="115"/>
      <c r="C226" s="114"/>
      <c r="D226" s="114"/>
      <c r="E226" s="114"/>
    </row>
    <row r="227" spans="1:5">
      <c r="A227" s="14"/>
      <c r="B227" s="115"/>
      <c r="C227" s="114"/>
      <c r="D227" s="114"/>
      <c r="E227" s="114"/>
    </row>
    <row r="228" spans="1:5">
      <c r="A228" s="14"/>
      <c r="B228" s="115"/>
      <c r="C228" s="114"/>
      <c r="D228" s="114"/>
      <c r="E228" s="114"/>
    </row>
    <row r="229" spans="1:5">
      <c r="A229" s="14"/>
      <c r="B229" s="115"/>
      <c r="C229" s="114"/>
      <c r="D229" s="114"/>
      <c r="E229" s="114"/>
    </row>
    <row r="230" spans="1:5">
      <c r="A230" s="14"/>
      <c r="B230" s="115"/>
      <c r="C230" s="114"/>
      <c r="D230" s="114"/>
      <c r="E230" s="114"/>
    </row>
    <row r="231" spans="1:5">
      <c r="A231" s="14"/>
      <c r="B231" s="115"/>
      <c r="C231" s="114"/>
      <c r="D231" s="114"/>
      <c r="E231" s="114"/>
    </row>
    <row r="232" spans="1:5">
      <c r="A232" s="14"/>
      <c r="B232" s="115"/>
      <c r="C232" s="114"/>
      <c r="D232" s="114"/>
      <c r="E232" s="114"/>
    </row>
    <row r="233" spans="1:5">
      <c r="A233" s="14"/>
      <c r="B233" s="115"/>
      <c r="C233" s="114"/>
      <c r="D233" s="114"/>
      <c r="E233" s="114"/>
    </row>
    <row r="234" spans="1:5">
      <c r="A234" s="14"/>
      <c r="B234" s="115"/>
      <c r="C234" s="114"/>
      <c r="D234" s="114"/>
      <c r="E234" s="114"/>
    </row>
    <row r="235" spans="1:5">
      <c r="A235" s="14"/>
      <c r="B235" s="115"/>
      <c r="C235" s="114"/>
      <c r="D235" s="114"/>
      <c r="E235" s="114"/>
    </row>
    <row r="236" spans="1:5">
      <c r="A236" s="14"/>
      <c r="B236" s="115"/>
      <c r="C236" s="114"/>
      <c r="D236" s="114"/>
      <c r="E236" s="114"/>
    </row>
    <row r="237" spans="1:5">
      <c r="A237" s="14"/>
      <c r="B237" s="115"/>
      <c r="C237" s="114"/>
      <c r="D237" s="114"/>
      <c r="E237" s="114"/>
    </row>
    <row r="238" spans="1:5">
      <c r="A238" s="14"/>
      <c r="B238" s="115"/>
      <c r="C238" s="114"/>
      <c r="D238" s="114"/>
      <c r="E238" s="114"/>
    </row>
    <row r="239" spans="1:5">
      <c r="A239" s="14"/>
      <c r="B239" s="115"/>
      <c r="C239" s="114"/>
      <c r="D239" s="114"/>
      <c r="E239" s="114"/>
    </row>
    <row r="240" spans="1:5">
      <c r="A240" s="14"/>
      <c r="B240" s="115"/>
      <c r="C240" s="114"/>
      <c r="D240" s="114"/>
      <c r="E240" s="114"/>
    </row>
    <row r="241" spans="1:5">
      <c r="A241" s="14"/>
      <c r="B241" s="115"/>
      <c r="C241" s="114"/>
      <c r="D241" s="114"/>
      <c r="E241" s="114"/>
    </row>
    <row r="242" spans="1:5">
      <c r="A242" s="14"/>
      <c r="B242" s="115"/>
      <c r="C242" s="114"/>
      <c r="D242" s="114"/>
      <c r="E242" s="114"/>
    </row>
    <row r="243" spans="1:5">
      <c r="A243" s="14"/>
      <c r="B243" s="115"/>
      <c r="C243" s="114"/>
      <c r="D243" s="114"/>
      <c r="E243" s="114"/>
    </row>
    <row r="244" spans="1:5">
      <c r="A244" s="14"/>
      <c r="B244" s="115"/>
      <c r="C244" s="114"/>
      <c r="D244" s="114"/>
      <c r="E244" s="114"/>
    </row>
    <row r="245" spans="1:5">
      <c r="A245" s="14"/>
      <c r="B245" s="115"/>
      <c r="C245" s="114"/>
      <c r="D245" s="114"/>
      <c r="E245" s="114"/>
    </row>
    <row r="246" spans="1:5">
      <c r="A246" s="14"/>
      <c r="B246" s="115"/>
      <c r="C246" s="114"/>
      <c r="D246" s="114"/>
      <c r="E246" s="114"/>
    </row>
    <row r="247" spans="1:5">
      <c r="A247" s="14"/>
      <c r="B247" s="115"/>
      <c r="C247" s="114"/>
      <c r="D247" s="114"/>
      <c r="E247" s="114"/>
    </row>
    <row r="248" spans="1:5">
      <c r="A248" s="14"/>
      <c r="B248" s="115"/>
      <c r="C248" s="114"/>
      <c r="D248" s="114"/>
      <c r="E248" s="114"/>
    </row>
    <row r="249" spans="1:5">
      <c r="A249" s="14"/>
      <c r="B249" s="115"/>
      <c r="C249" s="114"/>
      <c r="D249" s="114"/>
      <c r="E249" s="114"/>
    </row>
    <row r="250" spans="1:5">
      <c r="A250" s="14"/>
      <c r="B250" s="115"/>
      <c r="C250" s="114"/>
      <c r="D250" s="114"/>
      <c r="E250" s="114"/>
    </row>
    <row r="251" spans="1:5">
      <c r="A251" s="14"/>
      <c r="B251" s="115"/>
      <c r="C251" s="114"/>
      <c r="D251" s="114"/>
      <c r="E251" s="114"/>
    </row>
    <row r="252" spans="1:5">
      <c r="A252" s="14"/>
      <c r="B252" s="115"/>
      <c r="C252" s="114"/>
      <c r="D252" s="114"/>
      <c r="E252" s="114"/>
    </row>
    <row r="253" spans="1:5">
      <c r="A253" s="14"/>
      <c r="B253" s="115"/>
      <c r="C253" s="114"/>
      <c r="D253" s="114"/>
      <c r="E253" s="114"/>
    </row>
    <row r="254" spans="1:5">
      <c r="A254" s="14"/>
      <c r="B254" s="115"/>
      <c r="C254" s="114"/>
      <c r="D254" s="114"/>
      <c r="E254" s="114"/>
    </row>
    <row r="255" spans="1:5">
      <c r="A255" s="14"/>
      <c r="B255" s="115"/>
      <c r="C255" s="114"/>
      <c r="D255" s="114"/>
      <c r="E255" s="114"/>
    </row>
    <row r="256" spans="1:5">
      <c r="A256" s="14"/>
      <c r="B256" s="115"/>
      <c r="C256" s="114"/>
      <c r="D256" s="114"/>
      <c r="E256" s="114"/>
    </row>
    <row r="257" spans="1:5">
      <c r="A257" s="14"/>
      <c r="B257" s="115"/>
      <c r="C257" s="114"/>
      <c r="D257" s="114"/>
      <c r="E257" s="114"/>
    </row>
    <row r="258" spans="1:5">
      <c r="A258" s="14"/>
      <c r="B258" s="115"/>
      <c r="C258" s="114"/>
      <c r="D258" s="114"/>
      <c r="E258" s="114"/>
    </row>
    <row r="259" spans="1:5">
      <c r="A259" s="14"/>
      <c r="B259" s="115"/>
      <c r="C259" s="114"/>
      <c r="D259" s="114"/>
      <c r="E259" s="114"/>
    </row>
    <row r="260" spans="1:5">
      <c r="A260" s="14"/>
      <c r="B260" s="115"/>
      <c r="C260" s="114"/>
      <c r="D260" s="114"/>
      <c r="E260" s="114"/>
    </row>
    <row r="261" spans="1:5">
      <c r="A261" s="14"/>
      <c r="B261" s="115"/>
      <c r="C261" s="114"/>
      <c r="D261" s="114"/>
      <c r="E261" s="114"/>
    </row>
    <row r="262" spans="1:5">
      <c r="A262" s="14"/>
      <c r="B262" s="115"/>
      <c r="C262" s="114"/>
      <c r="D262" s="114"/>
      <c r="E262" s="114"/>
    </row>
    <row r="263" spans="1:5">
      <c r="A263" s="14"/>
      <c r="B263" s="115"/>
      <c r="C263" s="114"/>
      <c r="D263" s="114"/>
      <c r="E263" s="114"/>
    </row>
    <row r="264" spans="1:5">
      <c r="A264" s="14"/>
      <c r="B264" s="115"/>
      <c r="C264" s="114"/>
      <c r="D264" s="114"/>
      <c r="E264" s="114"/>
    </row>
    <row r="265" spans="1:5">
      <c r="A265" s="14"/>
      <c r="B265" s="115"/>
      <c r="C265" s="114"/>
      <c r="D265" s="114"/>
      <c r="E265" s="114"/>
    </row>
    <row r="266" spans="1:5">
      <c r="A266" s="14"/>
      <c r="B266" s="115"/>
      <c r="C266" s="114"/>
      <c r="D266" s="114"/>
      <c r="E266" s="114"/>
    </row>
    <row r="267" spans="1:5">
      <c r="A267" s="14"/>
      <c r="B267" s="115"/>
      <c r="C267" s="114"/>
      <c r="D267" s="114"/>
      <c r="E267" s="114"/>
    </row>
    <row r="268" spans="1:5">
      <c r="A268" s="14"/>
      <c r="B268" s="115"/>
      <c r="C268" s="114"/>
      <c r="D268" s="114"/>
      <c r="E268" s="114"/>
    </row>
    <row r="269" spans="1:5">
      <c r="A269" s="14"/>
      <c r="B269" s="115"/>
      <c r="C269" s="114"/>
      <c r="D269" s="114"/>
      <c r="E269" s="114"/>
    </row>
    <row r="270" spans="1:5">
      <c r="A270" s="14"/>
      <c r="B270" s="115"/>
      <c r="C270" s="114"/>
      <c r="D270" s="114"/>
      <c r="E270" s="114"/>
    </row>
    <row r="271" spans="1:5">
      <c r="A271" s="14"/>
      <c r="B271" s="115"/>
      <c r="C271" s="114"/>
      <c r="D271" s="114"/>
      <c r="E271" s="114"/>
    </row>
    <row r="272" spans="1:5">
      <c r="A272" s="14"/>
      <c r="B272" s="115"/>
      <c r="C272" s="114"/>
      <c r="D272" s="114"/>
      <c r="E272" s="114"/>
    </row>
    <row r="273" spans="1:5">
      <c r="A273" s="14"/>
      <c r="B273" s="115"/>
      <c r="C273" s="114"/>
      <c r="D273" s="114"/>
      <c r="E273" s="114"/>
    </row>
    <row r="274" spans="1:5">
      <c r="A274" s="14"/>
      <c r="B274" s="115"/>
      <c r="C274" s="114"/>
      <c r="D274" s="114"/>
      <c r="E274" s="114"/>
    </row>
    <row r="275" spans="1:5">
      <c r="A275" s="14"/>
      <c r="B275" s="115"/>
      <c r="C275" s="114"/>
      <c r="D275" s="114"/>
      <c r="E275" s="114"/>
    </row>
    <row r="276" spans="1:5">
      <c r="A276" s="14"/>
      <c r="B276" s="115"/>
      <c r="C276" s="114"/>
      <c r="D276" s="114"/>
      <c r="E276" s="114"/>
    </row>
    <row r="277" spans="1:5">
      <c r="A277" s="14"/>
      <c r="B277" s="115"/>
      <c r="C277" s="114"/>
      <c r="D277" s="114"/>
      <c r="E277" s="114"/>
    </row>
    <row r="278" spans="1:5">
      <c r="A278" s="14"/>
      <c r="B278" s="115"/>
      <c r="C278" s="114"/>
      <c r="D278" s="114"/>
      <c r="E278" s="114"/>
    </row>
    <row r="279" spans="1:5">
      <c r="A279" s="14"/>
      <c r="B279" s="115"/>
      <c r="C279" s="114"/>
      <c r="D279" s="114"/>
      <c r="E279" s="114"/>
    </row>
    <row r="280" spans="1:5">
      <c r="A280" s="14"/>
      <c r="B280" s="115"/>
      <c r="C280" s="114"/>
      <c r="D280" s="114"/>
      <c r="E280" s="114"/>
    </row>
    <row r="281" spans="1:5">
      <c r="A281" s="14"/>
      <c r="B281" s="115"/>
      <c r="C281" s="114"/>
      <c r="D281" s="114"/>
      <c r="E281" s="114"/>
    </row>
    <row r="282" spans="1:5">
      <c r="A282" s="14"/>
      <c r="B282" s="115"/>
      <c r="C282" s="114"/>
      <c r="D282" s="114"/>
      <c r="E282" s="114"/>
    </row>
    <row r="283" spans="1:5">
      <c r="A283" s="14"/>
      <c r="B283" s="115"/>
      <c r="C283" s="114"/>
      <c r="D283" s="114"/>
      <c r="E283" s="114"/>
    </row>
    <row r="284" spans="1:5">
      <c r="A284" s="14"/>
      <c r="B284" s="115"/>
      <c r="C284" s="114"/>
      <c r="D284" s="114"/>
      <c r="E284" s="114"/>
    </row>
    <row r="285" spans="1:5">
      <c r="A285" s="14"/>
      <c r="B285" s="115"/>
      <c r="C285" s="114"/>
      <c r="D285" s="114"/>
      <c r="E285" s="114"/>
    </row>
    <row r="286" spans="1:5">
      <c r="A286" s="14"/>
      <c r="B286" s="115"/>
      <c r="C286" s="114"/>
      <c r="D286" s="114"/>
      <c r="E286" s="114"/>
    </row>
    <row r="287" spans="1:5">
      <c r="A287" s="14"/>
      <c r="B287" s="115"/>
      <c r="C287" s="114"/>
      <c r="D287" s="114"/>
      <c r="E287" s="114"/>
    </row>
    <row r="288" spans="1:5">
      <c r="A288" s="14"/>
      <c r="B288" s="115"/>
      <c r="C288" s="114"/>
      <c r="D288" s="114"/>
      <c r="E288" s="114"/>
    </row>
    <row r="289" spans="1:5">
      <c r="A289" s="14"/>
      <c r="B289" s="115"/>
      <c r="C289" s="114"/>
      <c r="D289" s="114"/>
      <c r="E289" s="114"/>
    </row>
    <row r="290" spans="1:5">
      <c r="A290" s="14"/>
      <c r="B290" s="115"/>
      <c r="C290" s="114"/>
      <c r="D290" s="114"/>
      <c r="E290" s="114"/>
    </row>
    <row r="291" spans="1:5">
      <c r="A291" s="14"/>
      <c r="B291" s="115"/>
      <c r="C291" s="114"/>
      <c r="D291" s="114"/>
      <c r="E291" s="114"/>
    </row>
    <row r="292" spans="1:5">
      <c r="A292" s="14"/>
      <c r="B292" s="115"/>
      <c r="C292" s="114"/>
      <c r="D292" s="114"/>
      <c r="E292" s="114"/>
    </row>
    <row r="293" spans="1:5">
      <c r="A293" s="14"/>
      <c r="B293" s="115"/>
      <c r="C293" s="114"/>
      <c r="D293" s="114"/>
      <c r="E293" s="114"/>
    </row>
    <row r="294" spans="1:5">
      <c r="A294" s="14"/>
      <c r="B294" s="115"/>
      <c r="C294" s="114"/>
      <c r="D294" s="114"/>
      <c r="E294" s="114"/>
    </row>
    <row r="295" spans="1:5">
      <c r="A295" s="14"/>
      <c r="B295" s="115"/>
      <c r="C295" s="114"/>
      <c r="D295" s="114"/>
      <c r="E295" s="114"/>
    </row>
    <row r="296" spans="1:5">
      <c r="A296" s="14"/>
      <c r="B296" s="115"/>
      <c r="C296" s="114"/>
      <c r="D296" s="114"/>
      <c r="E296" s="114"/>
    </row>
    <row r="297" spans="1:5">
      <c r="A297" s="14"/>
      <c r="B297" s="115"/>
      <c r="C297" s="114"/>
      <c r="D297" s="114"/>
      <c r="E297" s="114"/>
    </row>
    <row r="298" spans="1:5">
      <c r="A298" s="14"/>
      <c r="B298" s="115"/>
      <c r="C298" s="114"/>
      <c r="D298" s="114"/>
      <c r="E298" s="114"/>
    </row>
    <row r="299" spans="1:5">
      <c r="A299" s="14"/>
      <c r="B299" s="115"/>
      <c r="C299" s="114"/>
      <c r="D299" s="114"/>
      <c r="E299" s="114"/>
    </row>
    <row r="300" spans="1:5">
      <c r="A300" s="14"/>
      <c r="B300" s="115"/>
      <c r="C300" s="114"/>
      <c r="D300" s="114"/>
      <c r="E300" s="114"/>
    </row>
    <row r="301" spans="1:5">
      <c r="A301" s="14"/>
      <c r="B301" s="115"/>
      <c r="C301" s="114"/>
      <c r="D301" s="114"/>
      <c r="E301" s="114"/>
    </row>
    <row r="302" spans="1:5">
      <c r="A302" s="14"/>
      <c r="B302" s="115"/>
      <c r="C302" s="114"/>
      <c r="D302" s="114"/>
      <c r="E302" s="114"/>
    </row>
    <row r="303" spans="1:5">
      <c r="A303" s="14"/>
      <c r="B303" s="115"/>
      <c r="C303" s="114"/>
      <c r="D303" s="114"/>
      <c r="E303" s="114"/>
    </row>
    <row r="304" spans="1:5">
      <c r="A304" s="14"/>
      <c r="B304" s="115"/>
      <c r="C304" s="114"/>
      <c r="D304" s="114"/>
      <c r="E304" s="114"/>
    </row>
    <row r="305" spans="1:5">
      <c r="A305" s="14"/>
      <c r="B305" s="115"/>
      <c r="C305" s="114"/>
      <c r="D305" s="114"/>
      <c r="E305" s="114"/>
    </row>
    <row r="306" spans="1:5">
      <c r="A306" s="14"/>
      <c r="B306" s="115"/>
      <c r="C306" s="114"/>
      <c r="D306" s="114"/>
      <c r="E306" s="114"/>
    </row>
    <row r="307" spans="1:5">
      <c r="A307" s="14"/>
      <c r="B307" s="115"/>
      <c r="C307" s="114"/>
      <c r="D307" s="114"/>
      <c r="E307" s="114"/>
    </row>
    <row r="308" spans="1:5">
      <c r="A308" s="14"/>
      <c r="B308" s="115"/>
      <c r="C308" s="114"/>
      <c r="D308" s="114"/>
      <c r="E308" s="114"/>
    </row>
    <row r="309" spans="1:5">
      <c r="A309" s="14"/>
      <c r="B309" s="115"/>
      <c r="C309" s="114"/>
      <c r="D309" s="114"/>
      <c r="E309" s="114"/>
    </row>
    <row r="310" spans="1:5">
      <c r="A310" s="14"/>
      <c r="B310" s="115"/>
      <c r="C310" s="114"/>
      <c r="D310" s="114"/>
      <c r="E310" s="114"/>
    </row>
    <row r="311" spans="1:5">
      <c r="A311" s="14"/>
      <c r="B311" s="115"/>
      <c r="C311" s="114"/>
      <c r="D311" s="114"/>
      <c r="E311" s="114"/>
    </row>
    <row r="312" spans="1:5">
      <c r="A312" s="14"/>
      <c r="B312" s="115"/>
      <c r="C312" s="114"/>
      <c r="D312" s="114"/>
      <c r="E312" s="114"/>
    </row>
    <row r="313" spans="1:5">
      <c r="A313" s="14"/>
      <c r="B313" s="115"/>
      <c r="C313" s="114"/>
      <c r="D313" s="114"/>
      <c r="E313" s="114"/>
    </row>
    <row r="314" spans="1:5">
      <c r="A314" s="14"/>
      <c r="B314" s="115"/>
      <c r="C314" s="114"/>
      <c r="D314" s="114"/>
      <c r="E314" s="114"/>
    </row>
    <row r="315" spans="1:5">
      <c r="A315" s="14"/>
      <c r="B315" s="115"/>
      <c r="C315" s="114"/>
      <c r="D315" s="114"/>
      <c r="E315" s="114"/>
    </row>
    <row r="316" spans="1:5">
      <c r="A316" s="14"/>
      <c r="B316" s="115"/>
      <c r="C316" s="114"/>
      <c r="D316" s="114"/>
      <c r="E316" s="114"/>
    </row>
    <row r="317" spans="1:5">
      <c r="A317" s="14"/>
      <c r="B317" s="115"/>
      <c r="C317" s="114"/>
      <c r="D317" s="114"/>
      <c r="E317" s="114"/>
    </row>
    <row r="318" spans="1:5">
      <c r="A318" s="14"/>
      <c r="B318" s="115"/>
      <c r="C318" s="114"/>
      <c r="D318" s="114"/>
      <c r="E318" s="114"/>
    </row>
    <row r="319" spans="1:5">
      <c r="A319" s="14"/>
      <c r="B319" s="115"/>
      <c r="C319" s="114"/>
      <c r="D319" s="114"/>
      <c r="E319" s="114"/>
    </row>
    <row r="320" spans="1:5">
      <c r="A320" s="14"/>
      <c r="B320" s="115"/>
      <c r="C320" s="114"/>
      <c r="D320" s="114"/>
      <c r="E320" s="114"/>
    </row>
  </sheetData>
  <mergeCells count="19">
    <mergeCell ref="J4:J5"/>
    <mergeCell ref="K4:K5"/>
    <mergeCell ref="L4:L5"/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77" zoomScale="120" zoomScaleNormal="120" workbookViewId="0">
      <selection activeCell="D83" sqref="D83"/>
    </sheetView>
  </sheetViews>
  <sheetFormatPr defaultColWidth="9.140625" defaultRowHeight="12.75"/>
  <cols>
    <col min="1" max="1" width="11.7109375" style="50" bestFit="1" customWidth="1"/>
    <col min="2" max="2" width="24.140625" style="67" bestFit="1" customWidth="1"/>
    <col min="3" max="3" width="11.85546875" style="67" bestFit="1" customWidth="1"/>
    <col min="4" max="4" width="14.140625" style="50" bestFit="1" customWidth="1"/>
    <col min="5" max="5" width="16.85546875" style="50" bestFit="1" customWidth="1"/>
    <col min="6" max="6" width="13.7109375" style="50" customWidth="1"/>
    <col min="7" max="7" width="17.140625" style="50" bestFit="1" customWidth="1"/>
    <col min="8" max="8" width="23.7109375" style="50" customWidth="1"/>
    <col min="9" max="9" width="18.7109375" style="51" customWidth="1"/>
    <col min="10" max="10" width="12.42578125" style="51" customWidth="1"/>
    <col min="11" max="11" width="12.42578125" style="50" customWidth="1"/>
    <col min="12" max="12" width="12.28515625" style="51" customWidth="1"/>
    <col min="13" max="13" width="11" style="50" bestFit="1" customWidth="1"/>
    <col min="14" max="30" width="9.140625" style="50" customWidth="1"/>
    <col min="31" max="36" width="9.140625" style="50"/>
    <col min="37" max="37" width="18.5703125" style="50" customWidth="1"/>
    <col min="38" max="38" width="17.28515625" style="50" customWidth="1"/>
    <col min="39" max="39" width="16.140625" style="50" customWidth="1"/>
    <col min="40" max="16384" width="9.140625" style="50"/>
  </cols>
  <sheetData>
    <row r="1" spans="1:97" ht="19.5">
      <c r="A1" s="350" t="s">
        <v>15</v>
      </c>
      <c r="B1" s="351"/>
      <c r="C1" s="351"/>
      <c r="D1" s="351"/>
      <c r="E1" s="351"/>
      <c r="F1" s="352"/>
      <c r="G1" s="65"/>
      <c r="H1" s="65"/>
      <c r="I1" s="149"/>
      <c r="J1" s="149"/>
      <c r="K1" s="144"/>
      <c r="L1" s="149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  <c r="AH1" s="65"/>
      <c r="AI1" s="65"/>
      <c r="AJ1" s="65"/>
      <c r="AK1" s="65"/>
      <c r="AL1" s="65"/>
      <c r="AM1" s="65"/>
      <c r="AN1" s="65"/>
      <c r="AO1" s="65"/>
      <c r="AP1" s="65"/>
      <c r="AQ1" s="65"/>
      <c r="AR1" s="65"/>
      <c r="AS1" s="65"/>
      <c r="AT1" s="65"/>
      <c r="AU1" s="65"/>
      <c r="AV1" s="65"/>
      <c r="AW1" s="65"/>
      <c r="AX1" s="65"/>
      <c r="AY1" s="65"/>
      <c r="AZ1" s="65"/>
      <c r="BA1" s="65"/>
      <c r="BB1" s="65"/>
      <c r="BC1" s="65"/>
      <c r="BD1" s="65"/>
      <c r="BE1" s="65"/>
      <c r="BF1" s="65"/>
      <c r="BG1" s="65"/>
      <c r="BH1" s="65"/>
      <c r="BI1" s="65"/>
      <c r="BJ1" s="144"/>
      <c r="BK1" s="144"/>
      <c r="BL1" s="144"/>
      <c r="BM1" s="144"/>
      <c r="BN1" s="144"/>
      <c r="BO1" s="144"/>
      <c r="BP1" s="144"/>
      <c r="BQ1" s="144"/>
      <c r="BR1" s="144"/>
      <c r="BS1" s="144"/>
      <c r="BT1" s="144"/>
      <c r="BU1" s="144"/>
      <c r="BV1" s="144"/>
      <c r="BW1" s="144"/>
      <c r="BX1" s="144"/>
      <c r="BY1" s="144"/>
      <c r="BZ1" s="144"/>
      <c r="CA1" s="144"/>
      <c r="CB1" s="144"/>
      <c r="CC1" s="144"/>
      <c r="CD1" s="144"/>
      <c r="CE1" s="144"/>
      <c r="CF1" s="144"/>
      <c r="CG1" s="144"/>
      <c r="CH1" s="144"/>
      <c r="CI1" s="144"/>
      <c r="CJ1" s="144"/>
      <c r="CK1" s="144"/>
      <c r="CL1" s="144"/>
      <c r="CM1" s="144"/>
      <c r="CN1" s="144"/>
      <c r="CO1" s="144"/>
      <c r="CP1" s="144"/>
      <c r="CQ1" s="144"/>
      <c r="CR1" s="144"/>
      <c r="CS1" s="144"/>
    </row>
    <row r="2" spans="1:97" ht="15" customHeight="1">
      <c r="A2" s="353" t="s">
        <v>218</v>
      </c>
      <c r="B2" s="354"/>
      <c r="C2" s="354"/>
      <c r="D2" s="354"/>
      <c r="E2" s="354"/>
      <c r="F2" s="355"/>
      <c r="G2" s="65"/>
      <c r="H2" s="65"/>
      <c r="I2" s="149"/>
      <c r="J2" s="149"/>
      <c r="K2" s="144"/>
      <c r="L2" s="149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  <c r="AA2" s="65"/>
      <c r="AB2" s="65"/>
      <c r="AC2" s="65"/>
      <c r="AD2" s="65"/>
      <c r="AE2" s="65"/>
      <c r="AF2" s="65"/>
      <c r="AG2" s="65"/>
      <c r="AH2" s="65"/>
      <c r="AI2" s="65"/>
      <c r="AJ2" s="65"/>
      <c r="AK2" s="65"/>
      <c r="AL2" s="65"/>
      <c r="AM2" s="65"/>
      <c r="AN2" s="65"/>
      <c r="AO2" s="65"/>
      <c r="AP2" s="65"/>
      <c r="AQ2" s="65"/>
      <c r="AR2" s="65"/>
      <c r="AS2" s="65"/>
      <c r="AT2" s="65"/>
      <c r="AU2" s="65"/>
      <c r="AV2" s="65"/>
      <c r="AW2" s="65"/>
      <c r="AX2" s="65"/>
      <c r="AY2" s="65"/>
      <c r="AZ2" s="65"/>
      <c r="BA2" s="65"/>
      <c r="BB2" s="65"/>
      <c r="BC2" s="65"/>
      <c r="BD2" s="65"/>
      <c r="BE2" s="65"/>
      <c r="BF2" s="65"/>
      <c r="BG2" s="65"/>
      <c r="BH2" s="65"/>
      <c r="BI2" s="65"/>
      <c r="BJ2" s="144"/>
      <c r="BK2" s="144"/>
      <c r="BL2" s="144"/>
      <c r="BM2" s="144"/>
      <c r="BN2" s="144"/>
      <c r="BO2" s="144"/>
      <c r="BP2" s="144"/>
      <c r="BQ2" s="144"/>
      <c r="BR2" s="144"/>
      <c r="BS2" s="144"/>
      <c r="BT2" s="144"/>
      <c r="BU2" s="144"/>
      <c r="BV2" s="144"/>
      <c r="BW2" s="144"/>
      <c r="BX2" s="144"/>
      <c r="BY2" s="144"/>
      <c r="BZ2" s="144"/>
      <c r="CA2" s="144"/>
      <c r="CB2" s="144"/>
      <c r="CC2" s="144"/>
      <c r="CD2" s="144"/>
      <c r="CE2" s="144"/>
      <c r="CF2" s="144"/>
      <c r="CG2" s="144"/>
      <c r="CH2" s="144"/>
      <c r="CI2" s="144"/>
      <c r="CJ2" s="144"/>
      <c r="CK2" s="144"/>
      <c r="CL2" s="144"/>
      <c r="CM2" s="144"/>
      <c r="CN2" s="144"/>
      <c r="CO2" s="144"/>
      <c r="CP2" s="144"/>
      <c r="CQ2" s="144"/>
      <c r="CR2" s="144"/>
      <c r="CS2" s="144"/>
    </row>
    <row r="3" spans="1:97" ht="13.5" thickBot="1">
      <c r="A3" s="356" t="s">
        <v>100</v>
      </c>
      <c r="B3" s="357"/>
      <c r="C3" s="357"/>
      <c r="D3" s="357"/>
      <c r="E3" s="357"/>
      <c r="F3" s="358"/>
      <c r="G3" s="65"/>
      <c r="H3" s="65"/>
      <c r="I3" s="149"/>
      <c r="J3" s="149"/>
      <c r="K3" s="65"/>
      <c r="L3" s="149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65"/>
      <c r="AB3" s="65"/>
      <c r="AC3" s="65"/>
      <c r="AD3" s="65"/>
      <c r="AE3" s="65"/>
      <c r="AF3" s="65"/>
      <c r="AG3" s="65"/>
      <c r="AH3" s="65"/>
      <c r="AI3" s="65"/>
      <c r="AJ3" s="65"/>
      <c r="AK3" s="65"/>
      <c r="AL3" s="65"/>
      <c r="AM3" s="65"/>
      <c r="AN3" s="65"/>
      <c r="AO3" s="65"/>
      <c r="AP3" s="65"/>
      <c r="AQ3" s="65"/>
      <c r="AR3" s="65"/>
      <c r="AS3" s="65"/>
      <c r="AT3" s="65"/>
      <c r="AU3" s="65"/>
      <c r="AV3" s="65"/>
      <c r="AW3" s="65"/>
      <c r="AX3" s="65"/>
      <c r="AY3" s="65"/>
      <c r="AZ3" s="65"/>
      <c r="BA3" s="65"/>
      <c r="BB3" s="65"/>
      <c r="BC3" s="65"/>
      <c r="BD3" s="65"/>
      <c r="BE3" s="65"/>
      <c r="BF3" s="65"/>
      <c r="BG3" s="65"/>
      <c r="BH3" s="65"/>
      <c r="BI3" s="65"/>
      <c r="BJ3" s="144"/>
      <c r="BK3" s="144"/>
      <c r="BL3" s="144"/>
      <c r="BM3" s="144"/>
      <c r="BN3" s="144"/>
      <c r="BO3" s="144"/>
      <c r="BP3" s="144"/>
      <c r="BQ3" s="144"/>
      <c r="BR3" s="144"/>
      <c r="BS3" s="144"/>
      <c r="BT3" s="144"/>
      <c r="BU3" s="144"/>
      <c r="BV3" s="144"/>
      <c r="BW3" s="144"/>
      <c r="BX3" s="144"/>
      <c r="BY3" s="144"/>
      <c r="BZ3" s="144"/>
      <c r="CA3" s="144"/>
      <c r="CB3" s="144"/>
      <c r="CC3" s="144"/>
      <c r="CD3" s="144"/>
      <c r="CE3" s="144"/>
      <c r="CF3" s="144"/>
      <c r="CG3" s="144"/>
      <c r="CH3" s="144"/>
      <c r="CI3" s="144"/>
      <c r="CJ3" s="144"/>
      <c r="CK3" s="144"/>
      <c r="CL3" s="144"/>
      <c r="CM3" s="144"/>
      <c r="CN3" s="144"/>
      <c r="CO3" s="144"/>
      <c r="CP3" s="144"/>
      <c r="CQ3" s="144"/>
      <c r="CR3" s="144"/>
      <c r="CS3" s="144"/>
    </row>
    <row r="4" spans="1:97" ht="13.5" thickBot="1">
      <c r="A4" s="264" t="s">
        <v>0</v>
      </c>
      <c r="B4" s="212" t="s">
        <v>20</v>
      </c>
      <c r="C4" s="211" t="s">
        <v>21</v>
      </c>
      <c r="D4" s="212" t="s">
        <v>22</v>
      </c>
      <c r="E4" s="212" t="s">
        <v>23</v>
      </c>
      <c r="F4" s="212" t="s">
        <v>1</v>
      </c>
      <c r="G4" s="212" t="s">
        <v>117</v>
      </c>
      <c r="H4" s="65"/>
      <c r="I4" s="149"/>
      <c r="J4" s="149"/>
      <c r="K4" s="65"/>
      <c r="L4" s="149"/>
      <c r="M4" s="65"/>
      <c r="N4" s="65"/>
      <c r="O4" s="65"/>
      <c r="P4" s="65"/>
      <c r="Q4" s="65"/>
      <c r="R4" s="65"/>
      <c r="S4" s="65"/>
      <c r="T4" s="65"/>
      <c r="U4" s="65"/>
      <c r="V4" s="65"/>
      <c r="W4" s="65"/>
      <c r="X4" s="65"/>
      <c r="Y4" s="65"/>
      <c r="Z4" s="65"/>
      <c r="AA4" s="65"/>
      <c r="AB4" s="65"/>
      <c r="AC4" s="65"/>
      <c r="AD4" s="65"/>
      <c r="AE4" s="65"/>
      <c r="AF4" s="65"/>
      <c r="AG4" s="65"/>
      <c r="AH4" s="65"/>
      <c r="AI4" s="65"/>
      <c r="AJ4" s="65"/>
      <c r="AK4" s="65"/>
      <c r="AL4" s="65"/>
      <c r="AM4" s="65"/>
      <c r="AN4" s="65"/>
      <c r="AO4" s="65"/>
      <c r="AP4" s="65"/>
      <c r="AQ4" s="65"/>
      <c r="AR4" s="65"/>
      <c r="AS4" s="65"/>
      <c r="AT4" s="65"/>
      <c r="AU4" s="65"/>
      <c r="AV4" s="65"/>
      <c r="AW4" s="65"/>
      <c r="AX4" s="65"/>
      <c r="AY4" s="65"/>
      <c r="AZ4" s="65"/>
      <c r="BA4" s="65"/>
      <c r="BB4" s="65"/>
      <c r="BC4" s="65"/>
      <c r="BD4" s="65"/>
      <c r="BE4" s="65"/>
      <c r="BF4" s="65"/>
      <c r="BG4" s="65"/>
      <c r="BH4" s="65"/>
      <c r="BI4" s="65"/>
      <c r="BJ4" s="144"/>
      <c r="BK4" s="144"/>
      <c r="BL4" s="144"/>
      <c r="BM4" s="144"/>
      <c r="BN4" s="144"/>
      <c r="BO4" s="144"/>
      <c r="BP4" s="144"/>
      <c r="BQ4" s="144"/>
      <c r="BR4" s="144"/>
      <c r="BS4" s="144"/>
      <c r="BT4" s="144"/>
      <c r="BU4" s="144"/>
      <c r="BV4" s="144"/>
      <c r="BW4" s="144"/>
      <c r="BX4" s="144"/>
      <c r="BY4" s="144"/>
      <c r="BZ4" s="144"/>
      <c r="CA4" s="144"/>
      <c r="CB4" s="144"/>
      <c r="CC4" s="144"/>
      <c r="CD4" s="144"/>
      <c r="CE4" s="144"/>
      <c r="CF4" s="144"/>
      <c r="CG4" s="144"/>
      <c r="CH4" s="144"/>
      <c r="CI4" s="144"/>
      <c r="CJ4" s="144"/>
      <c r="CK4" s="144"/>
      <c r="CL4" s="144"/>
      <c r="CM4" s="144"/>
      <c r="CN4" s="144"/>
      <c r="CO4" s="144"/>
      <c r="CP4" s="144"/>
      <c r="CQ4" s="144"/>
      <c r="CR4" s="144"/>
      <c r="CS4" s="144"/>
    </row>
    <row r="5" spans="1:97">
      <c r="A5" s="188" t="s">
        <v>214</v>
      </c>
      <c r="B5" s="52">
        <v>513840</v>
      </c>
      <c r="C5" s="200">
        <v>627580</v>
      </c>
      <c r="D5" s="52">
        <v>3180</v>
      </c>
      <c r="E5" s="52">
        <f>C5+D5</f>
        <v>630760</v>
      </c>
      <c r="F5" s="239"/>
      <c r="G5" s="251"/>
      <c r="H5" s="149"/>
      <c r="I5" s="154"/>
      <c r="J5" s="149"/>
      <c r="K5" s="65"/>
      <c r="L5" s="149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  <c r="Z5" s="65"/>
      <c r="AA5" s="65"/>
      <c r="AB5" s="65"/>
      <c r="AC5" s="65"/>
      <c r="AD5" s="65"/>
      <c r="AE5" s="65"/>
      <c r="AF5" s="65"/>
      <c r="AG5" s="65"/>
      <c r="AH5" s="65"/>
      <c r="AI5" s="65"/>
      <c r="AJ5" s="65"/>
      <c r="AK5" s="65"/>
      <c r="AL5" s="65"/>
      <c r="AM5" s="65"/>
      <c r="AN5" s="65"/>
      <c r="AO5" s="65"/>
      <c r="AP5" s="65"/>
      <c r="AQ5" s="65"/>
      <c r="AR5" s="65"/>
      <c r="AS5" s="65"/>
      <c r="AT5" s="65"/>
      <c r="AU5" s="65"/>
      <c r="AV5" s="65"/>
      <c r="AW5" s="65"/>
      <c r="AX5" s="65"/>
      <c r="AY5" s="65"/>
      <c r="AZ5" s="65"/>
      <c r="BA5" s="65"/>
      <c r="BB5" s="65"/>
      <c r="BC5" s="65"/>
      <c r="BD5" s="65"/>
      <c r="BE5" s="65"/>
      <c r="BF5" s="65"/>
      <c r="BG5" s="65"/>
      <c r="BH5" s="65"/>
      <c r="BI5" s="65"/>
      <c r="BJ5" s="144"/>
      <c r="BK5" s="144"/>
      <c r="BL5" s="144"/>
      <c r="BM5" s="144"/>
      <c r="BN5" s="144"/>
      <c r="BO5" s="144"/>
      <c r="BP5" s="144"/>
      <c r="BQ5" s="144"/>
      <c r="BR5" s="144"/>
      <c r="BS5" s="144"/>
      <c r="BT5" s="144"/>
      <c r="BU5" s="144"/>
      <c r="BV5" s="144"/>
      <c r="BW5" s="144"/>
      <c r="BX5" s="144"/>
      <c r="BY5" s="144"/>
      <c r="BZ5" s="144"/>
      <c r="CA5" s="144"/>
      <c r="CB5" s="144"/>
      <c r="CC5" s="144"/>
      <c r="CD5" s="144"/>
      <c r="CE5" s="144"/>
      <c r="CF5" s="144"/>
      <c r="CG5" s="144"/>
      <c r="CH5" s="144"/>
      <c r="CI5" s="144"/>
      <c r="CJ5" s="144"/>
      <c r="CK5" s="144"/>
      <c r="CL5" s="144"/>
      <c r="CM5" s="144"/>
      <c r="CN5" s="144"/>
      <c r="CO5" s="144"/>
      <c r="CP5" s="144"/>
      <c r="CQ5" s="144"/>
      <c r="CR5" s="144"/>
      <c r="CS5" s="144"/>
    </row>
    <row r="6" spans="1:97">
      <c r="A6" s="189" t="s">
        <v>219</v>
      </c>
      <c r="B6" s="53">
        <v>807280</v>
      </c>
      <c r="C6" s="56">
        <v>866620</v>
      </c>
      <c r="D6" s="53">
        <v>2490</v>
      </c>
      <c r="E6" s="53">
        <f t="shared" ref="E6:E32" si="0">C6+D6</f>
        <v>869110</v>
      </c>
      <c r="F6" s="240"/>
      <c r="G6" s="252"/>
      <c r="H6" s="157"/>
      <c r="I6" s="154"/>
      <c r="J6" s="149"/>
      <c r="K6" s="159"/>
      <c r="L6" s="149"/>
      <c r="M6" s="138"/>
      <c r="N6" s="140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  <c r="AA6" s="65"/>
      <c r="AB6" s="65"/>
      <c r="AC6" s="65"/>
      <c r="AD6" s="65"/>
      <c r="AE6" s="65"/>
      <c r="AF6" s="65"/>
      <c r="AG6" s="65"/>
      <c r="AH6" s="65"/>
      <c r="AI6" s="65"/>
      <c r="AJ6" s="65"/>
      <c r="AK6" s="65"/>
      <c r="AL6" s="65"/>
      <c r="AM6" s="65"/>
      <c r="AN6" s="65"/>
      <c r="AO6" s="65"/>
      <c r="AP6" s="65"/>
      <c r="AQ6" s="65"/>
      <c r="AR6" s="65"/>
      <c r="AS6" s="65"/>
      <c r="AT6" s="65"/>
      <c r="AU6" s="65"/>
      <c r="AV6" s="65"/>
      <c r="AW6" s="65"/>
      <c r="AX6" s="65"/>
      <c r="AY6" s="65"/>
      <c r="AZ6" s="65"/>
      <c r="BA6" s="65"/>
      <c r="BB6" s="65"/>
      <c r="BC6" s="65"/>
      <c r="BD6" s="65"/>
      <c r="BE6" s="65"/>
      <c r="BF6" s="65"/>
      <c r="BG6" s="65"/>
      <c r="BH6" s="65"/>
      <c r="BI6" s="65"/>
      <c r="BJ6" s="144"/>
      <c r="BK6" s="144"/>
      <c r="BL6" s="144"/>
      <c r="BM6" s="144"/>
      <c r="BN6" s="144"/>
      <c r="BO6" s="144"/>
      <c r="BP6" s="144"/>
      <c r="BQ6" s="144"/>
      <c r="BR6" s="144"/>
      <c r="BS6" s="144"/>
      <c r="BT6" s="144"/>
      <c r="BU6" s="144"/>
      <c r="BV6" s="144"/>
      <c r="BW6" s="144"/>
      <c r="BX6" s="144"/>
      <c r="BY6" s="144"/>
      <c r="BZ6" s="144"/>
      <c r="CA6" s="144"/>
      <c r="CB6" s="144"/>
      <c r="CC6" s="144"/>
      <c r="CD6" s="144"/>
      <c r="CE6" s="144"/>
      <c r="CF6" s="144"/>
      <c r="CG6" s="144"/>
      <c r="CH6" s="144"/>
      <c r="CI6" s="144"/>
      <c r="CJ6" s="144"/>
      <c r="CK6" s="144"/>
      <c r="CL6" s="144"/>
      <c r="CM6" s="144"/>
      <c r="CN6" s="144"/>
      <c r="CO6" s="144"/>
      <c r="CP6" s="144"/>
      <c r="CQ6" s="144"/>
      <c r="CR6" s="144"/>
      <c r="CS6" s="144"/>
    </row>
    <row r="7" spans="1:97">
      <c r="A7" s="189" t="s">
        <v>221</v>
      </c>
      <c r="B7" s="53">
        <v>34720</v>
      </c>
      <c r="C7" s="56">
        <v>340690</v>
      </c>
      <c r="D7" s="53">
        <v>330</v>
      </c>
      <c r="E7" s="53">
        <f t="shared" si="0"/>
        <v>341020</v>
      </c>
      <c r="F7" s="240"/>
      <c r="G7" s="252"/>
      <c r="H7" s="157"/>
      <c r="I7" s="154"/>
      <c r="J7" s="149"/>
      <c r="K7" s="159"/>
      <c r="L7" s="149"/>
      <c r="M7" s="138"/>
      <c r="N7" s="140"/>
      <c r="O7" s="160"/>
      <c r="P7" s="140"/>
      <c r="Q7" s="138"/>
      <c r="R7" s="140"/>
      <c r="S7" s="65"/>
      <c r="T7" s="65"/>
      <c r="U7" s="65"/>
      <c r="V7" s="65"/>
      <c r="W7" s="65"/>
      <c r="X7" s="65"/>
      <c r="Y7" s="65"/>
      <c r="Z7" s="65"/>
      <c r="AA7" s="65"/>
      <c r="AB7" s="65"/>
      <c r="AC7" s="65"/>
      <c r="AD7" s="65"/>
      <c r="AE7" s="65"/>
      <c r="AF7" s="65"/>
      <c r="AG7" s="65"/>
      <c r="AH7" s="65"/>
      <c r="AI7" s="65"/>
      <c r="AJ7" s="65"/>
      <c r="AK7" s="65"/>
      <c r="AL7" s="65"/>
      <c r="AM7" s="65"/>
      <c r="AN7" s="65"/>
      <c r="AO7" s="65"/>
      <c r="AP7" s="65"/>
      <c r="AQ7" s="65"/>
      <c r="AR7" s="65"/>
      <c r="AS7" s="65"/>
      <c r="AT7" s="65"/>
      <c r="AU7" s="65"/>
      <c r="AV7" s="65"/>
      <c r="AW7" s="65"/>
      <c r="AX7" s="65"/>
      <c r="AY7" s="65"/>
      <c r="AZ7" s="65"/>
      <c r="BA7" s="65"/>
      <c r="BB7" s="65"/>
      <c r="BC7" s="65"/>
      <c r="BD7" s="65"/>
      <c r="BE7" s="65"/>
      <c r="BF7" s="65"/>
      <c r="BG7" s="65"/>
      <c r="BH7" s="65"/>
      <c r="BI7" s="65"/>
      <c r="BJ7" s="144"/>
      <c r="BK7" s="144"/>
      <c r="BL7" s="144"/>
      <c r="BM7" s="144"/>
      <c r="BN7" s="144"/>
      <c r="BO7" s="144"/>
      <c r="BP7" s="144"/>
      <c r="BQ7" s="144"/>
      <c r="BR7" s="144"/>
      <c r="BS7" s="144"/>
      <c r="BT7" s="144"/>
      <c r="BU7" s="144"/>
      <c r="BV7" s="144"/>
      <c r="BW7" s="144"/>
      <c r="BX7" s="144"/>
      <c r="BY7" s="144"/>
      <c r="BZ7" s="144"/>
      <c r="CA7" s="144"/>
      <c r="CB7" s="144"/>
      <c r="CC7" s="144"/>
      <c r="CD7" s="144"/>
      <c r="CE7" s="144"/>
      <c r="CF7" s="144"/>
      <c r="CG7" s="144"/>
      <c r="CH7" s="144"/>
      <c r="CI7" s="144"/>
      <c r="CJ7" s="144"/>
      <c r="CK7" s="144"/>
      <c r="CL7" s="144"/>
      <c r="CM7" s="144"/>
      <c r="CN7" s="144"/>
      <c r="CO7" s="144"/>
      <c r="CP7" s="144"/>
      <c r="CQ7" s="144"/>
      <c r="CR7" s="144"/>
      <c r="CS7" s="144"/>
    </row>
    <row r="8" spans="1:97">
      <c r="A8" s="189" t="s">
        <v>222</v>
      </c>
      <c r="B8" s="53">
        <v>413270</v>
      </c>
      <c r="C8" s="56">
        <v>944110</v>
      </c>
      <c r="D8" s="53">
        <v>1630</v>
      </c>
      <c r="E8" s="53">
        <f t="shared" si="0"/>
        <v>945740</v>
      </c>
      <c r="F8" s="241"/>
      <c r="G8" s="251"/>
      <c r="H8" s="149"/>
      <c r="I8" s="154"/>
      <c r="J8" s="154"/>
      <c r="K8" s="65"/>
      <c r="L8" s="149"/>
      <c r="M8" s="65"/>
      <c r="N8" s="65"/>
      <c r="O8" s="65"/>
      <c r="P8" s="65"/>
      <c r="Q8" s="65"/>
      <c r="R8" s="65"/>
      <c r="S8" s="65"/>
      <c r="T8" s="65"/>
      <c r="U8" s="65"/>
      <c r="V8" s="65"/>
      <c r="W8" s="65"/>
      <c r="X8" s="65"/>
      <c r="Y8" s="65"/>
      <c r="Z8" s="65"/>
      <c r="AA8" s="65"/>
      <c r="AB8" s="65"/>
      <c r="AC8" s="65"/>
      <c r="AD8" s="65"/>
      <c r="AE8" s="65"/>
      <c r="AF8" s="65"/>
      <c r="AG8" s="65"/>
      <c r="AH8" s="65"/>
      <c r="AI8" s="65"/>
      <c r="AJ8" s="65"/>
      <c r="AK8" s="65"/>
      <c r="AL8" s="65"/>
      <c r="AM8" s="65"/>
      <c r="AN8" s="65"/>
      <c r="AO8" s="65"/>
      <c r="AP8" s="65"/>
      <c r="AQ8" s="65"/>
      <c r="AR8" s="65"/>
      <c r="AS8" s="65"/>
      <c r="AT8" s="65"/>
      <c r="AU8" s="65"/>
      <c r="AV8" s="65"/>
      <c r="AW8" s="65"/>
      <c r="AX8" s="65"/>
      <c r="AY8" s="65"/>
      <c r="AZ8" s="65"/>
      <c r="BA8" s="65"/>
      <c r="BB8" s="65"/>
      <c r="BC8" s="65"/>
      <c r="BD8" s="65"/>
      <c r="BE8" s="65"/>
      <c r="BF8" s="65"/>
      <c r="BG8" s="65"/>
      <c r="BH8" s="65"/>
      <c r="BI8" s="65"/>
      <c r="BJ8" s="144"/>
      <c r="BK8" s="144"/>
      <c r="BL8" s="144"/>
      <c r="BM8" s="144"/>
      <c r="BN8" s="144"/>
      <c r="BO8" s="144"/>
      <c r="BP8" s="144"/>
      <c r="BQ8" s="144"/>
      <c r="BR8" s="144"/>
      <c r="BS8" s="144"/>
      <c r="BT8" s="144"/>
      <c r="BU8" s="144"/>
      <c r="BV8" s="144"/>
      <c r="BW8" s="144"/>
      <c r="BX8" s="144"/>
      <c r="BY8" s="144"/>
      <c r="BZ8" s="144"/>
      <c r="CA8" s="144"/>
      <c r="CB8" s="144"/>
      <c r="CC8" s="144"/>
      <c r="CD8" s="144"/>
      <c r="CE8" s="144"/>
      <c r="CF8" s="144"/>
      <c r="CG8" s="144"/>
      <c r="CH8" s="144"/>
      <c r="CI8" s="144"/>
      <c r="CJ8" s="144"/>
      <c r="CK8" s="144"/>
      <c r="CL8" s="144"/>
      <c r="CM8" s="144"/>
      <c r="CN8" s="144"/>
      <c r="CO8" s="144"/>
      <c r="CP8" s="144"/>
      <c r="CQ8" s="144"/>
      <c r="CR8" s="144"/>
      <c r="CS8" s="144"/>
    </row>
    <row r="9" spans="1:97">
      <c r="A9" s="189" t="s">
        <v>223</v>
      </c>
      <c r="B9" s="53">
        <v>434400</v>
      </c>
      <c r="C9" s="56">
        <v>650990</v>
      </c>
      <c r="D9" s="53">
        <v>2530</v>
      </c>
      <c r="E9" s="53">
        <f t="shared" si="0"/>
        <v>653520</v>
      </c>
      <c r="F9" s="242"/>
      <c r="G9" s="251"/>
      <c r="H9" s="149"/>
      <c r="I9" s="154"/>
      <c r="J9" s="154"/>
      <c r="K9" s="65"/>
      <c r="L9" s="141"/>
      <c r="M9" s="141"/>
      <c r="N9" s="141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  <c r="AA9" s="65"/>
      <c r="AB9" s="65"/>
      <c r="AC9" s="65"/>
      <c r="AD9" s="65"/>
      <c r="AE9" s="65"/>
      <c r="AF9" s="65"/>
      <c r="AG9" s="65"/>
      <c r="AH9" s="65"/>
      <c r="AI9" s="65"/>
      <c r="AJ9" s="65"/>
      <c r="AK9" s="65"/>
      <c r="AL9" s="65"/>
      <c r="AM9" s="65"/>
      <c r="AN9" s="65"/>
      <c r="AO9" s="65"/>
      <c r="AP9" s="65"/>
      <c r="AQ9" s="65"/>
      <c r="AR9" s="65"/>
      <c r="AS9" s="65"/>
      <c r="AT9" s="65"/>
      <c r="AU9" s="65"/>
      <c r="AV9" s="65"/>
      <c r="AW9" s="65"/>
      <c r="AX9" s="65"/>
      <c r="AY9" s="65"/>
      <c r="AZ9" s="65"/>
      <c r="BA9" s="65"/>
      <c r="BB9" s="65"/>
      <c r="BC9" s="65"/>
      <c r="BD9" s="65"/>
      <c r="BE9" s="65"/>
      <c r="BF9" s="65"/>
      <c r="BG9" s="65"/>
      <c r="BH9" s="65"/>
      <c r="BI9" s="65"/>
      <c r="BJ9" s="144"/>
      <c r="BK9" s="144"/>
      <c r="BL9" s="144"/>
      <c r="BM9" s="144"/>
      <c r="BN9" s="144"/>
      <c r="BO9" s="144"/>
      <c r="BP9" s="144"/>
      <c r="BQ9" s="144"/>
      <c r="BR9" s="144"/>
      <c r="BS9" s="144"/>
      <c r="BT9" s="144"/>
      <c r="BU9" s="144"/>
      <c r="BV9" s="144"/>
      <c r="BW9" s="144"/>
      <c r="BX9" s="144"/>
      <c r="BY9" s="144"/>
      <c r="BZ9" s="144"/>
      <c r="CA9" s="144"/>
      <c r="CB9" s="144"/>
      <c r="CC9" s="144"/>
      <c r="CD9" s="144"/>
      <c r="CE9" s="144"/>
      <c r="CF9" s="144"/>
      <c r="CG9" s="144"/>
      <c r="CH9" s="144"/>
      <c r="CI9" s="144"/>
      <c r="CJ9" s="144"/>
      <c r="CK9" s="144"/>
      <c r="CL9" s="144"/>
      <c r="CM9" s="144"/>
      <c r="CN9" s="144"/>
      <c r="CO9" s="144"/>
      <c r="CP9" s="144"/>
      <c r="CQ9" s="144"/>
      <c r="CR9" s="144"/>
      <c r="CS9" s="144"/>
    </row>
    <row r="10" spans="1:97">
      <c r="A10" s="189" t="s">
        <v>224</v>
      </c>
      <c r="B10" s="53">
        <v>458510</v>
      </c>
      <c r="C10" s="56">
        <v>609840</v>
      </c>
      <c r="D10" s="53">
        <v>2750</v>
      </c>
      <c r="E10" s="53">
        <f t="shared" si="0"/>
        <v>612590</v>
      </c>
      <c r="F10" s="243"/>
      <c r="G10" s="251"/>
      <c r="H10" s="149"/>
      <c r="I10" s="154"/>
      <c r="J10" s="154"/>
      <c r="K10" s="65"/>
      <c r="L10" s="141"/>
      <c r="M10" s="141"/>
      <c r="N10" s="141"/>
      <c r="O10" s="65"/>
      <c r="P10" s="65"/>
      <c r="Q10" s="65"/>
      <c r="R10" s="65"/>
      <c r="S10" s="65"/>
      <c r="T10" s="65"/>
      <c r="U10" s="65"/>
      <c r="V10" s="65"/>
      <c r="W10" s="65"/>
      <c r="X10" s="65"/>
      <c r="Y10" s="65"/>
      <c r="Z10" s="65"/>
      <c r="AA10" s="65"/>
      <c r="AB10" s="65"/>
      <c r="AC10" s="65"/>
      <c r="AD10" s="65"/>
      <c r="AE10" s="65"/>
      <c r="AF10" s="65"/>
      <c r="AG10" s="65"/>
      <c r="AH10" s="65"/>
      <c r="AI10" s="65"/>
      <c r="AJ10" s="65"/>
      <c r="AK10" s="65"/>
      <c r="AL10" s="65"/>
      <c r="AM10" s="65"/>
      <c r="AN10" s="65"/>
      <c r="AO10" s="65"/>
      <c r="AP10" s="65"/>
      <c r="AQ10" s="65"/>
      <c r="AR10" s="65"/>
      <c r="AS10" s="65"/>
      <c r="AT10" s="65"/>
      <c r="AU10" s="65"/>
      <c r="AV10" s="65"/>
      <c r="AW10" s="65"/>
      <c r="AX10" s="65"/>
      <c r="AY10" s="65"/>
      <c r="AZ10" s="65"/>
      <c r="BA10" s="65"/>
      <c r="BB10" s="65"/>
      <c r="BC10" s="65"/>
      <c r="BD10" s="65"/>
      <c r="BE10" s="65"/>
      <c r="BF10" s="65"/>
      <c r="BG10" s="65"/>
      <c r="BH10" s="65"/>
      <c r="BI10" s="65"/>
      <c r="BJ10" s="144"/>
      <c r="BK10" s="144"/>
      <c r="BL10" s="144"/>
      <c r="BM10" s="144"/>
      <c r="BN10" s="144"/>
      <c r="BO10" s="144"/>
      <c r="BP10" s="144"/>
      <c r="BQ10" s="144"/>
      <c r="BR10" s="144"/>
      <c r="BS10" s="144"/>
      <c r="BT10" s="144"/>
      <c r="BU10" s="144"/>
      <c r="BV10" s="144"/>
      <c r="BW10" s="144"/>
      <c r="BX10" s="144"/>
      <c r="BY10" s="144"/>
      <c r="BZ10" s="144"/>
      <c r="CA10" s="144"/>
      <c r="CB10" s="144"/>
      <c r="CC10" s="144"/>
      <c r="CD10" s="144"/>
      <c r="CE10" s="144"/>
      <c r="CF10" s="144"/>
      <c r="CG10" s="144"/>
      <c r="CH10" s="144"/>
      <c r="CI10" s="144"/>
      <c r="CJ10" s="144"/>
      <c r="CK10" s="144"/>
      <c r="CL10" s="144"/>
      <c r="CM10" s="144"/>
      <c r="CN10" s="144"/>
      <c r="CO10" s="144"/>
      <c r="CP10" s="144"/>
      <c r="CQ10" s="144"/>
      <c r="CR10" s="144"/>
      <c r="CS10" s="144"/>
    </row>
    <row r="11" spans="1:97">
      <c r="A11" s="189" t="s">
        <v>225</v>
      </c>
      <c r="B11" s="53">
        <v>200630</v>
      </c>
      <c r="C11" s="56">
        <v>302210</v>
      </c>
      <c r="D11" s="53">
        <v>1530</v>
      </c>
      <c r="E11" s="53">
        <f t="shared" si="0"/>
        <v>303740</v>
      </c>
      <c r="F11" s="241"/>
      <c r="G11" s="251"/>
      <c r="H11" s="154"/>
      <c r="I11" s="154"/>
      <c r="J11" s="154"/>
      <c r="K11" s="65"/>
      <c r="L11" s="154"/>
      <c r="M11" s="65"/>
      <c r="N11" s="65"/>
      <c r="O11" s="65"/>
      <c r="P11" s="65"/>
      <c r="Q11" s="65"/>
      <c r="R11" s="65"/>
      <c r="S11" s="65"/>
      <c r="T11" s="65"/>
      <c r="U11" s="65"/>
      <c r="V11" s="65"/>
      <c r="W11" s="65"/>
      <c r="X11" s="65"/>
      <c r="Y11" s="65"/>
      <c r="Z11" s="65"/>
      <c r="AA11" s="65"/>
      <c r="AB11" s="65"/>
      <c r="AC11" s="65"/>
      <c r="AD11" s="65"/>
      <c r="AE11" s="65"/>
      <c r="AF11" s="65"/>
      <c r="AG11" s="65"/>
      <c r="AH11" s="65"/>
      <c r="AI11" s="65"/>
      <c r="AJ11" s="65"/>
      <c r="AK11" s="65"/>
      <c r="AL11" s="65"/>
      <c r="AM11" s="65"/>
      <c r="AN11" s="65"/>
      <c r="AO11" s="65"/>
      <c r="AP11" s="65"/>
      <c r="AQ11" s="65"/>
      <c r="AR11" s="65"/>
      <c r="AS11" s="65"/>
      <c r="AT11" s="65"/>
      <c r="AU11" s="65"/>
      <c r="AV11" s="65"/>
      <c r="AW11" s="65"/>
      <c r="AX11" s="65"/>
      <c r="AY11" s="65"/>
      <c r="AZ11" s="65"/>
      <c r="BA11" s="65"/>
      <c r="BB11" s="65"/>
      <c r="BC11" s="65"/>
      <c r="BD11" s="65"/>
      <c r="BE11" s="65"/>
      <c r="BF11" s="65"/>
      <c r="BG11" s="65"/>
      <c r="BH11" s="65"/>
      <c r="BI11" s="65"/>
      <c r="BJ11" s="144"/>
      <c r="BK11" s="144"/>
      <c r="BL11" s="144"/>
      <c r="BM11" s="144"/>
      <c r="BN11" s="144"/>
      <c r="BO11" s="144"/>
      <c r="BP11" s="144"/>
      <c r="BQ11" s="144"/>
      <c r="BR11" s="144"/>
      <c r="BS11" s="144"/>
      <c r="BT11" s="144"/>
      <c r="BU11" s="144"/>
      <c r="BV11" s="144"/>
      <c r="BW11" s="144"/>
      <c r="BX11" s="144"/>
      <c r="BY11" s="144"/>
      <c r="BZ11" s="144"/>
      <c r="CA11" s="144"/>
      <c r="CB11" s="144"/>
      <c r="CC11" s="144"/>
      <c r="CD11" s="144"/>
      <c r="CE11" s="144"/>
      <c r="CF11" s="144"/>
      <c r="CG11" s="144"/>
      <c r="CH11" s="144"/>
      <c r="CI11" s="144"/>
      <c r="CJ11" s="144"/>
      <c r="CK11" s="144"/>
      <c r="CL11" s="144"/>
      <c r="CM11" s="144"/>
      <c r="CN11" s="144"/>
      <c r="CO11" s="144"/>
      <c r="CP11" s="144"/>
      <c r="CQ11" s="144"/>
      <c r="CR11" s="144"/>
      <c r="CS11" s="144"/>
    </row>
    <row r="12" spans="1:97">
      <c r="A12" s="189" t="s">
        <v>226</v>
      </c>
      <c r="B12" s="53">
        <v>253550</v>
      </c>
      <c r="C12" s="56">
        <v>302930</v>
      </c>
      <c r="D12" s="53">
        <v>1720</v>
      </c>
      <c r="E12" s="53">
        <f t="shared" si="0"/>
        <v>304650</v>
      </c>
      <c r="F12" s="241"/>
      <c r="G12" s="251"/>
      <c r="H12" s="154"/>
      <c r="I12" s="154"/>
      <c r="J12" s="154"/>
      <c r="K12" s="65"/>
      <c r="L12" s="149"/>
      <c r="M12" s="65"/>
      <c r="N12" s="65"/>
      <c r="O12" s="65"/>
      <c r="P12" s="65"/>
      <c r="Q12" s="65"/>
      <c r="R12" s="65"/>
      <c r="S12" s="65"/>
      <c r="T12" s="65"/>
      <c r="U12" s="65"/>
      <c r="V12" s="65"/>
      <c r="W12" s="65"/>
      <c r="X12" s="65"/>
      <c r="Y12" s="65"/>
      <c r="Z12" s="65"/>
      <c r="AA12" s="65"/>
      <c r="AB12" s="65"/>
      <c r="AC12" s="65"/>
      <c r="AD12" s="65"/>
      <c r="AE12" s="65"/>
      <c r="AF12" s="65"/>
      <c r="AG12" s="65"/>
      <c r="AH12" s="65"/>
      <c r="AI12" s="65"/>
      <c r="AJ12" s="65"/>
      <c r="AK12" s="65"/>
      <c r="AL12" s="65"/>
      <c r="AM12" s="65"/>
      <c r="AN12" s="65"/>
      <c r="AO12" s="65"/>
      <c r="AP12" s="65"/>
      <c r="AQ12" s="65"/>
      <c r="AR12" s="65"/>
      <c r="AS12" s="65"/>
      <c r="AT12" s="65"/>
      <c r="AU12" s="65"/>
      <c r="AV12" s="65"/>
      <c r="AW12" s="65"/>
      <c r="AX12" s="65"/>
      <c r="AY12" s="65"/>
      <c r="AZ12" s="65"/>
      <c r="BA12" s="65"/>
      <c r="BB12" s="65"/>
      <c r="BC12" s="65"/>
      <c r="BD12" s="65"/>
      <c r="BE12" s="65"/>
      <c r="BF12" s="65"/>
      <c r="BG12" s="65"/>
      <c r="BH12" s="65"/>
      <c r="BI12" s="65"/>
      <c r="BJ12" s="144"/>
      <c r="BK12" s="144"/>
      <c r="BL12" s="144"/>
      <c r="BM12" s="144"/>
      <c r="BN12" s="144"/>
      <c r="BO12" s="144"/>
      <c r="BP12" s="144"/>
      <c r="BQ12" s="144"/>
      <c r="BR12" s="144"/>
      <c r="BS12" s="144"/>
      <c r="BT12" s="144"/>
      <c r="BU12" s="144"/>
      <c r="BV12" s="144"/>
      <c r="BW12" s="144"/>
      <c r="BX12" s="144"/>
      <c r="BY12" s="144"/>
      <c r="BZ12" s="144"/>
      <c r="CA12" s="144"/>
      <c r="CB12" s="144"/>
      <c r="CC12" s="144"/>
      <c r="CD12" s="144"/>
      <c r="CE12" s="144"/>
      <c r="CF12" s="144"/>
      <c r="CG12" s="144"/>
      <c r="CH12" s="144"/>
      <c r="CI12" s="144"/>
      <c r="CJ12" s="144"/>
      <c r="CK12" s="144"/>
      <c r="CL12" s="144"/>
      <c r="CM12" s="144"/>
      <c r="CN12" s="144"/>
      <c r="CO12" s="144"/>
      <c r="CP12" s="144"/>
      <c r="CQ12" s="144"/>
      <c r="CR12" s="144"/>
      <c r="CS12" s="144"/>
    </row>
    <row r="13" spans="1:97">
      <c r="A13" s="189" t="s">
        <v>228</v>
      </c>
      <c r="B13" s="53">
        <v>354070</v>
      </c>
      <c r="C13" s="56">
        <v>358510</v>
      </c>
      <c r="D13" s="53">
        <v>970</v>
      </c>
      <c r="E13" s="53">
        <f t="shared" si="0"/>
        <v>359480</v>
      </c>
      <c r="F13" s="243"/>
      <c r="G13" s="251"/>
      <c r="H13" s="149"/>
      <c r="I13" s="154"/>
      <c r="J13" s="154"/>
      <c r="K13" s="65"/>
      <c r="L13" s="149"/>
      <c r="M13" s="138"/>
      <c r="N13" s="161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65"/>
      <c r="AB13" s="65"/>
      <c r="AC13" s="65"/>
      <c r="AD13" s="65"/>
      <c r="AE13" s="65"/>
      <c r="AF13" s="65"/>
      <c r="AG13" s="65"/>
      <c r="AH13" s="65"/>
      <c r="AI13" s="65"/>
      <c r="AJ13" s="65"/>
      <c r="AK13" s="65"/>
      <c r="AL13" s="65"/>
      <c r="AM13" s="65"/>
      <c r="AN13" s="65"/>
      <c r="AO13" s="65"/>
      <c r="AP13" s="65"/>
      <c r="AQ13" s="65"/>
      <c r="AR13" s="65"/>
      <c r="AS13" s="65"/>
      <c r="AT13" s="65"/>
      <c r="AU13" s="65"/>
      <c r="AV13" s="65"/>
      <c r="AW13" s="65"/>
      <c r="AX13" s="65"/>
      <c r="AY13" s="65"/>
      <c r="AZ13" s="65"/>
      <c r="BA13" s="65"/>
      <c r="BB13" s="65"/>
      <c r="BC13" s="65"/>
      <c r="BD13" s="65"/>
      <c r="BE13" s="65"/>
      <c r="BF13" s="65"/>
      <c r="BG13" s="65"/>
      <c r="BH13" s="65"/>
      <c r="BI13" s="65"/>
      <c r="BJ13" s="144"/>
      <c r="BK13" s="144"/>
      <c r="BL13" s="144"/>
      <c r="BM13" s="144"/>
      <c r="BN13" s="144"/>
      <c r="BO13" s="144"/>
      <c r="BP13" s="144"/>
      <c r="BQ13" s="144"/>
      <c r="BR13" s="144"/>
      <c r="BS13" s="144"/>
      <c r="BT13" s="144"/>
      <c r="BU13" s="144"/>
      <c r="BV13" s="144"/>
      <c r="BW13" s="144"/>
      <c r="BX13" s="144"/>
      <c r="BY13" s="144"/>
      <c r="BZ13" s="144"/>
      <c r="CA13" s="144"/>
      <c r="CB13" s="144"/>
      <c r="CC13" s="144"/>
      <c r="CD13" s="144"/>
      <c r="CE13" s="144"/>
      <c r="CF13" s="144"/>
      <c r="CG13" s="144"/>
      <c r="CH13" s="144"/>
      <c r="CI13" s="144"/>
      <c r="CJ13" s="144"/>
      <c r="CK13" s="144"/>
      <c r="CL13" s="144"/>
      <c r="CM13" s="144"/>
      <c r="CN13" s="144"/>
      <c r="CO13" s="144"/>
      <c r="CP13" s="144"/>
      <c r="CQ13" s="144"/>
      <c r="CR13" s="144"/>
      <c r="CS13" s="144"/>
    </row>
    <row r="14" spans="1:97">
      <c r="A14" s="189" t="s">
        <v>230</v>
      </c>
      <c r="B14" s="53">
        <v>384300</v>
      </c>
      <c r="C14" s="56">
        <v>414440</v>
      </c>
      <c r="D14" s="53">
        <v>2680</v>
      </c>
      <c r="E14" s="53">
        <f t="shared" si="0"/>
        <v>417120</v>
      </c>
      <c r="F14" s="242"/>
      <c r="G14" s="251"/>
      <c r="H14" s="149"/>
      <c r="I14" s="154"/>
      <c r="J14" s="154"/>
      <c r="K14" s="65"/>
      <c r="L14" s="149"/>
      <c r="M14" s="138"/>
      <c r="N14" s="65"/>
      <c r="O14" s="137"/>
      <c r="P14" s="137"/>
      <c r="Q14" s="138"/>
      <c r="R14" s="161"/>
      <c r="S14" s="65"/>
      <c r="T14" s="65"/>
      <c r="U14" s="65"/>
      <c r="V14" s="65"/>
      <c r="W14" s="65"/>
      <c r="X14" s="65"/>
      <c r="Y14" s="65"/>
      <c r="Z14" s="65"/>
      <c r="AA14" s="65"/>
      <c r="AB14" s="65"/>
      <c r="AC14" s="65"/>
      <c r="AD14" s="65"/>
      <c r="AE14" s="65"/>
      <c r="AF14" s="65"/>
      <c r="AG14" s="65"/>
      <c r="AH14" s="65"/>
      <c r="AI14" s="65"/>
      <c r="AJ14" s="65"/>
      <c r="AK14" s="65"/>
      <c r="AL14" s="65"/>
      <c r="AM14" s="65"/>
      <c r="AN14" s="65"/>
      <c r="AO14" s="65"/>
      <c r="AP14" s="65"/>
      <c r="AQ14" s="65"/>
      <c r="AR14" s="65"/>
      <c r="AS14" s="65"/>
      <c r="AT14" s="65"/>
      <c r="AU14" s="65"/>
      <c r="AV14" s="65"/>
      <c r="AW14" s="65"/>
      <c r="AX14" s="65"/>
      <c r="AY14" s="65"/>
      <c r="AZ14" s="65"/>
      <c r="BA14" s="65"/>
      <c r="BB14" s="65"/>
      <c r="BC14" s="65"/>
      <c r="BD14" s="65"/>
      <c r="BE14" s="65"/>
      <c r="BF14" s="65"/>
      <c r="BG14" s="65"/>
      <c r="BH14" s="65"/>
      <c r="BI14" s="65"/>
      <c r="BJ14" s="144"/>
      <c r="BK14" s="144"/>
      <c r="BL14" s="144"/>
      <c r="BM14" s="144"/>
      <c r="BN14" s="144"/>
      <c r="BO14" s="144"/>
      <c r="BP14" s="144"/>
      <c r="BQ14" s="144"/>
      <c r="BR14" s="144"/>
      <c r="BS14" s="144"/>
      <c r="BT14" s="144"/>
      <c r="BU14" s="144"/>
      <c r="BV14" s="144"/>
      <c r="BW14" s="144"/>
      <c r="BX14" s="144"/>
      <c r="BY14" s="144"/>
      <c r="BZ14" s="144"/>
      <c r="CA14" s="144"/>
      <c r="CB14" s="144"/>
      <c r="CC14" s="144"/>
      <c r="CD14" s="144"/>
      <c r="CE14" s="144"/>
      <c r="CF14" s="144"/>
      <c r="CG14" s="144"/>
      <c r="CH14" s="144"/>
      <c r="CI14" s="144"/>
      <c r="CJ14" s="144"/>
      <c r="CK14" s="144"/>
      <c r="CL14" s="144"/>
      <c r="CM14" s="144"/>
      <c r="CN14" s="144"/>
      <c r="CO14" s="144"/>
      <c r="CP14" s="144"/>
      <c r="CQ14" s="144"/>
      <c r="CR14" s="144"/>
      <c r="CS14" s="144"/>
    </row>
    <row r="15" spans="1:97">
      <c r="A15" s="189" t="s">
        <v>231</v>
      </c>
      <c r="B15" s="53">
        <v>378220</v>
      </c>
      <c r="C15" s="56">
        <v>479470</v>
      </c>
      <c r="D15" s="53">
        <v>2580</v>
      </c>
      <c r="E15" s="53">
        <f t="shared" si="0"/>
        <v>482050</v>
      </c>
      <c r="F15" s="241"/>
      <c r="G15" s="251"/>
      <c r="H15" s="154"/>
      <c r="I15" s="154"/>
      <c r="J15" s="154"/>
      <c r="K15" s="162"/>
      <c r="L15" s="149"/>
      <c r="M15" s="138"/>
      <c r="N15" s="65"/>
      <c r="O15" s="65"/>
      <c r="P15" s="65"/>
      <c r="Q15" s="65"/>
      <c r="R15" s="65"/>
      <c r="S15" s="65"/>
      <c r="T15" s="65"/>
      <c r="U15" s="65"/>
      <c r="V15" s="65"/>
      <c r="W15" s="65"/>
      <c r="X15" s="65"/>
      <c r="Y15" s="65"/>
      <c r="Z15" s="65"/>
      <c r="AA15" s="65"/>
      <c r="AB15" s="65"/>
      <c r="AC15" s="65"/>
      <c r="AD15" s="65"/>
      <c r="AE15" s="65"/>
      <c r="AF15" s="65"/>
      <c r="AG15" s="65"/>
      <c r="AH15" s="65"/>
      <c r="AI15" s="65"/>
      <c r="AJ15" s="65"/>
      <c r="AK15" s="65"/>
      <c r="AL15" s="65"/>
      <c r="AM15" s="65"/>
      <c r="AN15" s="65"/>
      <c r="AO15" s="65"/>
      <c r="AP15" s="65"/>
      <c r="AQ15" s="65"/>
      <c r="AR15" s="65"/>
      <c r="AS15" s="65"/>
      <c r="AT15" s="65"/>
      <c r="AU15" s="65"/>
      <c r="AV15" s="65"/>
      <c r="AW15" s="65"/>
      <c r="AX15" s="65"/>
      <c r="AY15" s="65"/>
      <c r="AZ15" s="65"/>
      <c r="BA15" s="65"/>
      <c r="BB15" s="65"/>
      <c r="BC15" s="65"/>
      <c r="BD15" s="65"/>
      <c r="BE15" s="65"/>
      <c r="BF15" s="65"/>
      <c r="BG15" s="65"/>
      <c r="BH15" s="65"/>
      <c r="BI15" s="65"/>
      <c r="BJ15" s="144"/>
      <c r="BK15" s="144"/>
      <c r="BL15" s="144"/>
      <c r="BM15" s="144"/>
      <c r="BN15" s="144"/>
      <c r="BO15" s="144"/>
      <c r="BP15" s="144"/>
      <c r="BQ15" s="144"/>
      <c r="BR15" s="144"/>
      <c r="BS15" s="144"/>
      <c r="BT15" s="144"/>
      <c r="BU15" s="144"/>
      <c r="BV15" s="144"/>
      <c r="BW15" s="144"/>
      <c r="BX15" s="144"/>
      <c r="BY15" s="144"/>
      <c r="BZ15" s="144"/>
      <c r="CA15" s="144"/>
      <c r="CB15" s="144"/>
      <c r="CC15" s="144"/>
      <c r="CD15" s="144"/>
      <c r="CE15" s="144"/>
      <c r="CF15" s="144"/>
      <c r="CG15" s="144"/>
      <c r="CH15" s="144"/>
      <c r="CI15" s="144"/>
      <c r="CJ15" s="144"/>
      <c r="CK15" s="144"/>
      <c r="CL15" s="144"/>
      <c r="CM15" s="144"/>
      <c r="CN15" s="144"/>
      <c r="CO15" s="144"/>
      <c r="CP15" s="144"/>
      <c r="CQ15" s="144"/>
      <c r="CR15" s="144"/>
      <c r="CS15" s="144"/>
    </row>
    <row r="16" spans="1:97">
      <c r="A16" s="189" t="s">
        <v>232</v>
      </c>
      <c r="B16" s="53">
        <v>337530</v>
      </c>
      <c r="C16" s="56">
        <v>335840</v>
      </c>
      <c r="D16" s="53">
        <v>1100</v>
      </c>
      <c r="E16" s="53">
        <f t="shared" si="0"/>
        <v>336940</v>
      </c>
      <c r="F16" s="241"/>
      <c r="G16" s="251"/>
      <c r="H16" s="154"/>
      <c r="I16" s="154"/>
      <c r="J16" s="154"/>
      <c r="K16" s="65"/>
      <c r="L16" s="149"/>
      <c r="M16" s="138"/>
      <c r="N16" s="65"/>
      <c r="O16" s="65"/>
      <c r="P16" s="65"/>
      <c r="Q16" s="65"/>
      <c r="R16" s="65"/>
      <c r="S16" s="65"/>
      <c r="T16" s="65"/>
      <c r="U16" s="65"/>
      <c r="V16" s="65"/>
      <c r="W16" s="65"/>
      <c r="X16" s="65"/>
      <c r="Y16" s="65"/>
      <c r="Z16" s="65"/>
      <c r="AA16" s="65"/>
      <c r="AB16" s="65"/>
      <c r="AC16" s="65"/>
      <c r="AD16" s="65"/>
      <c r="AE16" s="65"/>
      <c r="AF16" s="65"/>
      <c r="AG16" s="65"/>
      <c r="AH16" s="65"/>
      <c r="AI16" s="65"/>
      <c r="AJ16" s="65"/>
      <c r="AK16" s="65"/>
      <c r="AL16" s="65"/>
      <c r="AM16" s="65"/>
      <c r="AN16" s="65"/>
      <c r="AO16" s="65"/>
      <c r="AP16" s="65"/>
      <c r="AQ16" s="65"/>
      <c r="AR16" s="65"/>
      <c r="AS16" s="65"/>
      <c r="AT16" s="65"/>
      <c r="AU16" s="65"/>
      <c r="AV16" s="65"/>
      <c r="AW16" s="65"/>
      <c r="AX16" s="65"/>
      <c r="AY16" s="65"/>
      <c r="AZ16" s="65"/>
      <c r="BA16" s="65"/>
      <c r="BB16" s="65"/>
      <c r="BC16" s="65"/>
      <c r="BD16" s="65"/>
      <c r="BE16" s="65"/>
      <c r="BF16" s="65"/>
      <c r="BG16" s="65"/>
      <c r="BH16" s="65"/>
      <c r="BI16" s="65"/>
      <c r="BJ16" s="144"/>
      <c r="BK16" s="144"/>
      <c r="BL16" s="144"/>
      <c r="BM16" s="144"/>
      <c r="BN16" s="144"/>
      <c r="BO16" s="144"/>
      <c r="BP16" s="144"/>
      <c r="BQ16" s="144"/>
      <c r="BR16" s="144"/>
      <c r="BS16" s="144"/>
      <c r="BT16" s="144"/>
      <c r="BU16" s="144"/>
      <c r="BV16" s="144"/>
      <c r="BW16" s="144"/>
      <c r="BX16" s="144"/>
      <c r="BY16" s="144"/>
      <c r="BZ16" s="144"/>
      <c r="CA16" s="144"/>
      <c r="CB16" s="144"/>
      <c r="CC16" s="144"/>
      <c r="CD16" s="144"/>
      <c r="CE16" s="144"/>
      <c r="CF16" s="144"/>
      <c r="CG16" s="144"/>
      <c r="CH16" s="144"/>
      <c r="CI16" s="144"/>
      <c r="CJ16" s="144"/>
      <c r="CK16" s="144"/>
      <c r="CL16" s="144"/>
      <c r="CM16" s="144"/>
      <c r="CN16" s="144"/>
      <c r="CO16" s="144"/>
      <c r="CP16" s="144"/>
      <c r="CQ16" s="144"/>
      <c r="CR16" s="144"/>
      <c r="CS16" s="144"/>
    </row>
    <row r="17" spans="1:97">
      <c r="A17" s="189" t="s">
        <v>234</v>
      </c>
      <c r="B17" s="53">
        <v>495140</v>
      </c>
      <c r="C17" s="56">
        <v>514160</v>
      </c>
      <c r="D17" s="53">
        <v>2860</v>
      </c>
      <c r="E17" s="53">
        <f t="shared" si="0"/>
        <v>517020</v>
      </c>
      <c r="F17" s="240"/>
      <c r="G17" s="252"/>
      <c r="H17" s="157"/>
      <c r="I17" s="154"/>
      <c r="J17" s="154"/>
      <c r="K17" s="163"/>
      <c r="L17" s="149"/>
      <c r="M17" s="65"/>
      <c r="N17" s="65"/>
      <c r="O17" s="65"/>
      <c r="P17" s="65"/>
      <c r="Q17" s="65"/>
      <c r="R17" s="65"/>
      <c r="S17" s="65"/>
      <c r="T17" s="65"/>
      <c r="U17" s="65"/>
      <c r="V17" s="65"/>
      <c r="W17" s="65"/>
      <c r="X17" s="65"/>
      <c r="Y17" s="65"/>
      <c r="Z17" s="65"/>
      <c r="AA17" s="65"/>
      <c r="AB17" s="65"/>
      <c r="AC17" s="65"/>
      <c r="AD17" s="65"/>
      <c r="AE17" s="65"/>
      <c r="AF17" s="65"/>
      <c r="AG17" s="65"/>
      <c r="AH17" s="65"/>
      <c r="AI17" s="65"/>
      <c r="AJ17" s="65"/>
      <c r="AK17" s="65"/>
      <c r="AL17" s="65"/>
      <c r="AM17" s="65"/>
      <c r="AN17" s="65"/>
      <c r="AO17" s="65"/>
      <c r="AP17" s="65"/>
      <c r="AQ17" s="65"/>
      <c r="AR17" s="65"/>
      <c r="AS17" s="65"/>
      <c r="AT17" s="65"/>
      <c r="AU17" s="65"/>
      <c r="AV17" s="65"/>
      <c r="AW17" s="65"/>
      <c r="AX17" s="65"/>
      <c r="AY17" s="65"/>
      <c r="AZ17" s="65"/>
      <c r="BA17" s="65"/>
      <c r="BB17" s="65"/>
      <c r="BC17" s="65"/>
      <c r="BD17" s="65"/>
      <c r="BE17" s="65"/>
      <c r="BF17" s="65"/>
      <c r="BG17" s="65"/>
      <c r="BH17" s="65"/>
      <c r="BI17" s="65"/>
      <c r="BJ17" s="144"/>
      <c r="BK17" s="144"/>
      <c r="BL17" s="144"/>
      <c r="BM17" s="144"/>
      <c r="BN17" s="144"/>
      <c r="BO17" s="144"/>
      <c r="BP17" s="144"/>
      <c r="BQ17" s="144"/>
      <c r="BR17" s="144"/>
      <c r="BS17" s="144"/>
      <c r="BT17" s="144"/>
      <c r="BU17" s="144"/>
      <c r="BV17" s="144"/>
      <c r="BW17" s="144"/>
      <c r="BX17" s="144"/>
      <c r="BY17" s="144"/>
      <c r="BZ17" s="144"/>
      <c r="CA17" s="144"/>
      <c r="CB17" s="144"/>
      <c r="CC17" s="144"/>
      <c r="CD17" s="144"/>
      <c r="CE17" s="144"/>
      <c r="CF17" s="144"/>
      <c r="CG17" s="144"/>
      <c r="CH17" s="144"/>
      <c r="CI17" s="144"/>
      <c r="CJ17" s="144"/>
      <c r="CK17" s="144"/>
      <c r="CL17" s="144"/>
      <c r="CM17" s="144"/>
      <c r="CN17" s="144"/>
      <c r="CO17" s="144"/>
      <c r="CP17" s="144"/>
      <c r="CQ17" s="144"/>
      <c r="CR17" s="144"/>
      <c r="CS17" s="144"/>
    </row>
    <row r="18" spans="1:97">
      <c r="A18" s="189" t="s">
        <v>235</v>
      </c>
      <c r="B18" s="53">
        <v>810860</v>
      </c>
      <c r="C18" s="56">
        <v>830780</v>
      </c>
      <c r="D18" s="53">
        <v>2060</v>
      </c>
      <c r="E18" s="53">
        <f t="shared" si="0"/>
        <v>832840</v>
      </c>
      <c r="F18" s="243"/>
      <c r="G18" s="251"/>
      <c r="H18" s="149"/>
      <c r="I18" s="154"/>
      <c r="J18" s="154"/>
      <c r="K18" s="65"/>
      <c r="L18" s="149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  <c r="AA18" s="65"/>
      <c r="AB18" s="65"/>
      <c r="AC18" s="65"/>
      <c r="AD18" s="65"/>
      <c r="AE18" s="65"/>
      <c r="AF18" s="65"/>
      <c r="AG18" s="65"/>
      <c r="AH18" s="65"/>
      <c r="AI18" s="65"/>
      <c r="AJ18" s="65"/>
      <c r="AK18" s="65"/>
      <c r="AL18" s="65"/>
      <c r="AM18" s="65"/>
      <c r="AN18" s="65"/>
      <c r="AO18" s="65"/>
      <c r="AP18" s="65"/>
      <c r="AQ18" s="65"/>
      <c r="AR18" s="65"/>
      <c r="AS18" s="65"/>
      <c r="AT18" s="65"/>
      <c r="AU18" s="65"/>
      <c r="AV18" s="65"/>
      <c r="AW18" s="65"/>
      <c r="AX18" s="65"/>
      <c r="AY18" s="65"/>
      <c r="AZ18" s="65"/>
      <c r="BA18" s="65"/>
      <c r="BB18" s="65"/>
      <c r="BC18" s="65"/>
      <c r="BD18" s="65"/>
      <c r="BE18" s="65"/>
      <c r="BF18" s="65"/>
      <c r="BG18" s="65"/>
      <c r="BH18" s="65"/>
      <c r="BI18" s="65"/>
      <c r="BJ18" s="144"/>
      <c r="BK18" s="144"/>
      <c r="BL18" s="144"/>
      <c r="BM18" s="144"/>
      <c r="BN18" s="144"/>
      <c r="BO18" s="144"/>
      <c r="BP18" s="144"/>
      <c r="BQ18" s="144"/>
      <c r="BR18" s="144"/>
      <c r="BS18" s="144"/>
      <c r="BT18" s="144"/>
      <c r="BU18" s="144"/>
      <c r="BV18" s="144"/>
      <c r="BW18" s="144"/>
      <c r="BX18" s="144"/>
      <c r="BY18" s="144"/>
      <c r="BZ18" s="144"/>
      <c r="CA18" s="144"/>
      <c r="CB18" s="144"/>
      <c r="CC18" s="144"/>
      <c r="CD18" s="144"/>
      <c r="CE18" s="144"/>
      <c r="CF18" s="144"/>
      <c r="CG18" s="144"/>
      <c r="CH18" s="144"/>
      <c r="CI18" s="144"/>
      <c r="CJ18" s="144"/>
      <c r="CK18" s="144"/>
      <c r="CL18" s="144"/>
      <c r="CM18" s="144"/>
      <c r="CN18" s="144"/>
      <c r="CO18" s="144"/>
      <c r="CP18" s="144"/>
      <c r="CQ18" s="144"/>
      <c r="CR18" s="144"/>
      <c r="CS18" s="144"/>
    </row>
    <row r="19" spans="1:97">
      <c r="A19" s="189" t="s">
        <v>239</v>
      </c>
      <c r="B19" s="53">
        <v>1155320</v>
      </c>
      <c r="C19" s="56">
        <v>1221090</v>
      </c>
      <c r="D19" s="53">
        <v>730</v>
      </c>
      <c r="E19" s="53">
        <f>C19+D19</f>
        <v>1221820</v>
      </c>
      <c r="F19" s="242"/>
      <c r="G19" s="251"/>
      <c r="H19" s="149"/>
      <c r="I19" s="154"/>
      <c r="J19" s="154"/>
      <c r="K19" s="65"/>
      <c r="L19" s="149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C19" s="65"/>
      <c r="BD19" s="65"/>
      <c r="BE19" s="65"/>
      <c r="BF19" s="65"/>
      <c r="BG19" s="65"/>
      <c r="BH19" s="65"/>
      <c r="BI19" s="65"/>
      <c r="BJ19" s="144"/>
      <c r="BK19" s="144"/>
      <c r="BL19" s="144"/>
      <c r="BM19" s="144"/>
      <c r="BN19" s="144"/>
      <c r="BO19" s="144"/>
      <c r="BP19" s="144"/>
      <c r="BQ19" s="144"/>
      <c r="BR19" s="144"/>
      <c r="BS19" s="144"/>
      <c r="BT19" s="144"/>
      <c r="BU19" s="144"/>
      <c r="BV19" s="144"/>
      <c r="BW19" s="144"/>
      <c r="BX19" s="144"/>
      <c r="BY19" s="144"/>
      <c r="BZ19" s="144"/>
      <c r="CA19" s="144"/>
      <c r="CB19" s="144"/>
      <c r="CC19" s="144"/>
      <c r="CD19" s="144"/>
      <c r="CE19" s="144"/>
      <c r="CF19" s="144"/>
      <c r="CG19" s="144"/>
      <c r="CH19" s="144"/>
      <c r="CI19" s="144"/>
      <c r="CJ19" s="144"/>
      <c r="CK19" s="144"/>
      <c r="CL19" s="144"/>
      <c r="CM19" s="144"/>
      <c r="CN19" s="144"/>
      <c r="CO19" s="144"/>
      <c r="CP19" s="144"/>
      <c r="CQ19" s="144"/>
      <c r="CR19" s="144"/>
      <c r="CS19" s="144"/>
    </row>
    <row r="20" spans="1:97">
      <c r="A20" s="189" t="s">
        <v>240</v>
      </c>
      <c r="B20" s="53">
        <v>1070500</v>
      </c>
      <c r="C20" s="56">
        <v>1117000</v>
      </c>
      <c r="D20" s="53">
        <v>5550</v>
      </c>
      <c r="E20" s="53">
        <f t="shared" ref="E20:E23" si="1">C20+D20</f>
        <v>1122550</v>
      </c>
      <c r="F20" s="240"/>
      <c r="G20" s="251"/>
      <c r="H20" s="149"/>
      <c r="I20" s="154"/>
      <c r="J20" s="154"/>
      <c r="K20" s="65"/>
      <c r="L20" s="149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65"/>
      <c r="AG20" s="65"/>
      <c r="AH20" s="65"/>
      <c r="AI20" s="65"/>
      <c r="AJ20" s="65"/>
      <c r="AK20" s="65"/>
      <c r="AL20" s="65"/>
      <c r="AM20" s="65"/>
      <c r="AN20" s="65"/>
      <c r="AO20" s="65"/>
      <c r="AP20" s="65"/>
      <c r="AQ20" s="65"/>
      <c r="AR20" s="65"/>
      <c r="AS20" s="65"/>
      <c r="AT20" s="65"/>
      <c r="AU20" s="65"/>
      <c r="AV20" s="65"/>
      <c r="AW20" s="65"/>
      <c r="AX20" s="65"/>
      <c r="AY20" s="65"/>
      <c r="AZ20" s="65"/>
      <c r="BA20" s="65"/>
      <c r="BB20" s="65"/>
      <c r="BC20" s="65"/>
      <c r="BD20" s="65"/>
      <c r="BE20" s="65"/>
      <c r="BF20" s="65"/>
      <c r="BG20" s="65"/>
      <c r="BH20" s="65"/>
      <c r="BI20" s="65"/>
      <c r="BJ20" s="144"/>
      <c r="BK20" s="144"/>
      <c r="BL20" s="144"/>
      <c r="BM20" s="144"/>
      <c r="BN20" s="144"/>
      <c r="BO20" s="144"/>
      <c r="BP20" s="144"/>
      <c r="BQ20" s="144"/>
      <c r="BR20" s="144"/>
      <c r="BS20" s="144"/>
      <c r="BT20" s="144"/>
      <c r="BU20" s="144"/>
      <c r="BV20" s="144"/>
      <c r="BW20" s="144"/>
      <c r="BX20" s="144"/>
      <c r="BY20" s="144"/>
      <c r="BZ20" s="144"/>
      <c r="CA20" s="144"/>
      <c r="CB20" s="144"/>
      <c r="CC20" s="144"/>
      <c r="CD20" s="144"/>
      <c r="CE20" s="144"/>
      <c r="CF20" s="144"/>
      <c r="CG20" s="144"/>
      <c r="CH20" s="144"/>
      <c r="CI20" s="144"/>
      <c r="CJ20" s="144"/>
      <c r="CK20" s="144"/>
      <c r="CL20" s="144"/>
      <c r="CM20" s="144"/>
      <c r="CN20" s="144"/>
      <c r="CO20" s="144"/>
      <c r="CP20" s="144"/>
      <c r="CQ20" s="144"/>
      <c r="CR20" s="144"/>
      <c r="CS20" s="144"/>
    </row>
    <row r="21" spans="1:97">
      <c r="A21" s="189" t="s">
        <v>241</v>
      </c>
      <c r="B21" s="53">
        <v>841790</v>
      </c>
      <c r="C21" s="56">
        <v>848790</v>
      </c>
      <c r="D21" s="53">
        <v>1710</v>
      </c>
      <c r="E21" s="53">
        <f t="shared" si="1"/>
        <v>850500</v>
      </c>
      <c r="F21" s="240"/>
      <c r="G21" s="251"/>
      <c r="H21" s="149"/>
      <c r="I21" s="154"/>
      <c r="J21" s="154"/>
      <c r="K21" s="164"/>
      <c r="L21" s="154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65"/>
      <c r="AB21" s="65"/>
      <c r="AC21" s="65"/>
      <c r="AD21" s="65"/>
      <c r="AE21" s="65"/>
      <c r="AF21" s="65"/>
      <c r="AG21" s="65"/>
      <c r="AH21" s="65"/>
      <c r="AI21" s="65"/>
      <c r="AJ21" s="65"/>
      <c r="AK21" s="65"/>
      <c r="AL21" s="65"/>
      <c r="AM21" s="65"/>
      <c r="AN21" s="65"/>
      <c r="AO21" s="65"/>
      <c r="AP21" s="65"/>
      <c r="AQ21" s="65"/>
      <c r="AR21" s="65"/>
      <c r="AS21" s="65"/>
      <c r="AT21" s="65"/>
      <c r="AU21" s="65"/>
      <c r="AV21" s="65"/>
      <c r="AW21" s="65"/>
      <c r="AX21" s="65"/>
      <c r="AY21" s="65"/>
      <c r="AZ21" s="65"/>
      <c r="BA21" s="65"/>
      <c r="BB21" s="65"/>
      <c r="BC21" s="65"/>
      <c r="BD21" s="65"/>
      <c r="BE21" s="65"/>
      <c r="BF21" s="65"/>
      <c r="BG21" s="65"/>
      <c r="BH21" s="65"/>
      <c r="BI21" s="65"/>
      <c r="BJ21" s="144"/>
      <c r="BK21" s="144"/>
      <c r="BL21" s="144"/>
      <c r="BM21" s="144"/>
      <c r="BN21" s="144"/>
      <c r="BO21" s="144"/>
      <c r="BP21" s="144"/>
      <c r="BQ21" s="144"/>
      <c r="BR21" s="144"/>
      <c r="BS21" s="144"/>
      <c r="BT21" s="144"/>
      <c r="BU21" s="144"/>
      <c r="BV21" s="144"/>
      <c r="BW21" s="144"/>
      <c r="BX21" s="144"/>
      <c r="BY21" s="144"/>
      <c r="BZ21" s="144"/>
      <c r="CA21" s="144"/>
      <c r="CB21" s="144"/>
      <c r="CC21" s="144"/>
      <c r="CD21" s="144"/>
      <c r="CE21" s="144"/>
      <c r="CF21" s="144"/>
      <c r="CG21" s="144"/>
      <c r="CH21" s="144"/>
      <c r="CI21" s="144"/>
      <c r="CJ21" s="144"/>
      <c r="CK21" s="144"/>
      <c r="CL21" s="144"/>
      <c r="CM21" s="144"/>
      <c r="CN21" s="144"/>
      <c r="CO21" s="144"/>
      <c r="CP21" s="144"/>
      <c r="CQ21" s="144"/>
      <c r="CR21" s="144"/>
      <c r="CS21" s="144"/>
    </row>
    <row r="22" spans="1:97">
      <c r="A22" s="189" t="s">
        <v>244</v>
      </c>
      <c r="B22" s="53">
        <v>510460</v>
      </c>
      <c r="C22" s="56">
        <v>552310</v>
      </c>
      <c r="D22" s="53">
        <v>1990</v>
      </c>
      <c r="E22" s="53">
        <f t="shared" si="1"/>
        <v>554300</v>
      </c>
      <c r="F22" s="240"/>
      <c r="G22" s="251"/>
      <c r="H22" s="149"/>
      <c r="I22" s="154"/>
      <c r="J22" s="154"/>
      <c r="K22" s="65"/>
      <c r="L22" s="149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65"/>
      <c r="AG22" s="65"/>
      <c r="AH22" s="65"/>
      <c r="AI22" s="65"/>
      <c r="AJ22" s="65"/>
      <c r="AK22" s="65"/>
      <c r="AL22" s="65"/>
      <c r="AM22" s="65"/>
      <c r="AN22" s="65"/>
      <c r="AO22" s="65"/>
      <c r="AP22" s="65"/>
      <c r="AQ22" s="65"/>
      <c r="AR22" s="65"/>
      <c r="AS22" s="65"/>
      <c r="AT22" s="65"/>
      <c r="AU22" s="65"/>
      <c r="AV22" s="65"/>
      <c r="AW22" s="65"/>
      <c r="AX22" s="65"/>
      <c r="AY22" s="65"/>
      <c r="AZ22" s="65"/>
      <c r="BA22" s="65"/>
      <c r="BB22" s="65"/>
      <c r="BC22" s="65"/>
      <c r="BD22" s="65"/>
      <c r="BE22" s="65"/>
      <c r="BF22" s="65"/>
      <c r="BG22" s="65"/>
      <c r="BH22" s="65"/>
      <c r="BI22" s="65"/>
      <c r="BJ22" s="144"/>
      <c r="BK22" s="144"/>
      <c r="BL22" s="144"/>
      <c r="BM22" s="144"/>
      <c r="BN22" s="144"/>
      <c r="BO22" s="144"/>
      <c r="BP22" s="144"/>
      <c r="BQ22" s="144"/>
      <c r="BR22" s="144"/>
      <c r="BS22" s="144"/>
      <c r="BT22" s="144"/>
      <c r="BU22" s="144"/>
      <c r="BV22" s="144"/>
      <c r="BW22" s="144"/>
      <c r="BX22" s="144"/>
      <c r="BY22" s="144"/>
      <c r="BZ22" s="144"/>
      <c r="CA22" s="144"/>
      <c r="CB22" s="144"/>
      <c r="CC22" s="144"/>
      <c r="CD22" s="144"/>
      <c r="CE22" s="144"/>
      <c r="CF22" s="144"/>
      <c r="CG22" s="144"/>
      <c r="CH22" s="144"/>
      <c r="CI22" s="144"/>
      <c r="CJ22" s="144"/>
      <c r="CK22" s="144"/>
      <c r="CL22" s="144"/>
      <c r="CM22" s="144"/>
      <c r="CN22" s="144"/>
      <c r="CO22" s="144"/>
      <c r="CP22" s="144"/>
      <c r="CQ22" s="144"/>
      <c r="CR22" s="144"/>
      <c r="CS22" s="144"/>
    </row>
    <row r="23" spans="1:97">
      <c r="A23" s="189" t="s">
        <v>245</v>
      </c>
      <c r="B23" s="53">
        <v>519260</v>
      </c>
      <c r="C23" s="56">
        <v>502000</v>
      </c>
      <c r="D23" s="53">
        <v>1110</v>
      </c>
      <c r="E23" s="53">
        <f t="shared" si="1"/>
        <v>503110</v>
      </c>
      <c r="F23" s="240"/>
      <c r="G23" s="252"/>
      <c r="H23" s="157"/>
      <c r="I23" s="154"/>
      <c r="J23" s="154"/>
      <c r="K23" s="162"/>
      <c r="L23" s="154"/>
      <c r="M23" s="161"/>
      <c r="N23" s="137"/>
      <c r="O23" s="140"/>
      <c r="P23" s="138"/>
      <c r="Q23" s="161"/>
      <c r="R23" s="137"/>
      <c r="S23" s="137"/>
      <c r="T23" s="138"/>
      <c r="U23" s="161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5"/>
      <c r="AJ23" s="65"/>
      <c r="AK23" s="65"/>
      <c r="AL23" s="65"/>
      <c r="AM23" s="65"/>
      <c r="AN23" s="65"/>
      <c r="AO23" s="65"/>
      <c r="AP23" s="65"/>
      <c r="AQ23" s="65"/>
      <c r="AR23" s="65"/>
      <c r="AS23" s="65"/>
      <c r="AT23" s="65"/>
      <c r="AU23" s="65"/>
      <c r="AV23" s="65"/>
      <c r="AW23" s="65"/>
      <c r="AX23" s="65"/>
      <c r="AY23" s="65"/>
      <c r="AZ23" s="65"/>
      <c r="BA23" s="65"/>
      <c r="BB23" s="65"/>
      <c r="BC23" s="65"/>
      <c r="BD23" s="65"/>
      <c r="BE23" s="65"/>
      <c r="BF23" s="65"/>
      <c r="BG23" s="65"/>
      <c r="BH23" s="65"/>
      <c r="BI23" s="65"/>
      <c r="BJ23" s="144"/>
      <c r="BK23" s="144"/>
      <c r="BL23" s="144"/>
      <c r="BM23" s="144"/>
      <c r="BN23" s="144"/>
      <c r="BO23" s="144"/>
      <c r="BP23" s="144"/>
      <c r="BQ23" s="144"/>
      <c r="BR23" s="144"/>
      <c r="BS23" s="144"/>
      <c r="BT23" s="144"/>
      <c r="BU23" s="144"/>
      <c r="BV23" s="144"/>
      <c r="BW23" s="144"/>
      <c r="BX23" s="144"/>
      <c r="BY23" s="144"/>
      <c r="BZ23" s="144"/>
      <c r="CA23" s="144"/>
      <c r="CB23" s="144"/>
      <c r="CC23" s="144"/>
      <c r="CD23" s="144"/>
      <c r="CE23" s="144"/>
      <c r="CF23" s="144"/>
      <c r="CG23" s="144"/>
      <c r="CH23" s="144"/>
      <c r="CI23" s="144"/>
      <c r="CJ23" s="144"/>
      <c r="CK23" s="144"/>
      <c r="CL23" s="144"/>
      <c r="CM23" s="144"/>
      <c r="CN23" s="144"/>
      <c r="CO23" s="144"/>
      <c r="CP23" s="144"/>
      <c r="CQ23" s="144"/>
      <c r="CR23" s="144"/>
      <c r="CS23" s="144"/>
    </row>
    <row r="24" spans="1:97">
      <c r="A24" s="189" t="s">
        <v>246</v>
      </c>
      <c r="B24" s="53">
        <v>644500</v>
      </c>
      <c r="C24" s="56">
        <v>638030</v>
      </c>
      <c r="D24" s="53">
        <v>1760</v>
      </c>
      <c r="E24" s="53">
        <f t="shared" si="0"/>
        <v>639790</v>
      </c>
      <c r="F24" s="240"/>
      <c r="G24" s="252"/>
      <c r="H24" s="157"/>
      <c r="I24" s="154"/>
      <c r="J24" s="154"/>
      <c r="K24" s="65"/>
      <c r="L24" s="149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5"/>
      <c r="AB24" s="65"/>
      <c r="AC24" s="65"/>
      <c r="AD24" s="65"/>
      <c r="AE24" s="65"/>
      <c r="AF24" s="65"/>
      <c r="AG24" s="65"/>
      <c r="AH24" s="65"/>
      <c r="AI24" s="65"/>
      <c r="AJ24" s="65"/>
      <c r="AK24" s="65"/>
      <c r="AL24" s="65"/>
      <c r="AM24" s="65"/>
      <c r="AN24" s="65"/>
      <c r="AO24" s="65"/>
      <c r="AP24" s="65"/>
      <c r="AQ24" s="65"/>
      <c r="AR24" s="65"/>
      <c r="AS24" s="65"/>
      <c r="AT24" s="65"/>
      <c r="AU24" s="65"/>
      <c r="AV24" s="65"/>
      <c r="AW24" s="65"/>
      <c r="AX24" s="65"/>
      <c r="AY24" s="65"/>
      <c r="AZ24" s="65"/>
      <c r="BA24" s="65"/>
      <c r="BB24" s="65"/>
      <c r="BC24" s="65"/>
      <c r="BD24" s="65"/>
      <c r="BE24" s="65"/>
      <c r="BF24" s="65"/>
      <c r="BG24" s="65"/>
      <c r="BH24" s="65"/>
      <c r="BI24" s="65"/>
      <c r="BJ24" s="144"/>
      <c r="BK24" s="144"/>
      <c r="BL24" s="144"/>
      <c r="BM24" s="144"/>
      <c r="BN24" s="144"/>
      <c r="BO24" s="144"/>
      <c r="BP24" s="144"/>
      <c r="BQ24" s="144"/>
      <c r="BR24" s="144"/>
      <c r="BS24" s="144"/>
      <c r="BT24" s="144"/>
      <c r="BU24" s="144"/>
      <c r="BV24" s="144"/>
      <c r="BW24" s="144"/>
      <c r="BX24" s="144"/>
      <c r="BY24" s="144"/>
      <c r="BZ24" s="144"/>
      <c r="CA24" s="144"/>
      <c r="CB24" s="144"/>
      <c r="CC24" s="144"/>
      <c r="CD24" s="144"/>
      <c r="CE24" s="144"/>
      <c r="CF24" s="144"/>
      <c r="CG24" s="144"/>
      <c r="CH24" s="144"/>
      <c r="CI24" s="144"/>
      <c r="CJ24" s="144"/>
      <c r="CK24" s="144"/>
      <c r="CL24" s="144"/>
      <c r="CM24" s="144"/>
      <c r="CN24" s="144"/>
      <c r="CO24" s="144"/>
      <c r="CP24" s="144"/>
      <c r="CQ24" s="144"/>
      <c r="CR24" s="144"/>
      <c r="CS24" s="144"/>
    </row>
    <row r="25" spans="1:97">
      <c r="A25" s="189" t="s">
        <v>248</v>
      </c>
      <c r="B25" s="53">
        <v>537680</v>
      </c>
      <c r="C25" s="56">
        <v>558950</v>
      </c>
      <c r="D25" s="53">
        <v>6000</v>
      </c>
      <c r="E25" s="53">
        <f t="shared" si="0"/>
        <v>564950</v>
      </c>
      <c r="F25" s="242"/>
      <c r="G25" s="251"/>
      <c r="H25" s="149"/>
      <c r="I25" s="154"/>
      <c r="J25" s="154"/>
      <c r="K25" s="65"/>
      <c r="L25" s="149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65"/>
      <c r="AB25" s="65"/>
      <c r="AC25" s="65"/>
      <c r="AD25" s="65"/>
      <c r="AE25" s="65"/>
      <c r="AF25" s="65"/>
      <c r="AG25" s="65"/>
      <c r="AH25" s="65"/>
      <c r="AI25" s="65"/>
      <c r="AJ25" s="65"/>
      <c r="AK25" s="65"/>
      <c r="AL25" s="65"/>
      <c r="AM25" s="65"/>
      <c r="AN25" s="65"/>
      <c r="AO25" s="65"/>
      <c r="AP25" s="65"/>
      <c r="AQ25" s="65"/>
      <c r="AR25" s="65"/>
      <c r="AS25" s="65"/>
      <c r="AT25" s="65"/>
      <c r="AU25" s="65"/>
      <c r="AV25" s="65"/>
      <c r="AW25" s="65"/>
      <c r="AX25" s="65"/>
      <c r="AY25" s="65"/>
      <c r="AZ25" s="65"/>
      <c r="BA25" s="65"/>
      <c r="BB25" s="65"/>
      <c r="BC25" s="65"/>
      <c r="BD25" s="65"/>
      <c r="BE25" s="65"/>
      <c r="BF25" s="65"/>
      <c r="BG25" s="65"/>
      <c r="BH25" s="65"/>
      <c r="BI25" s="65"/>
      <c r="BJ25" s="144"/>
      <c r="BK25" s="144"/>
      <c r="BL25" s="144"/>
      <c r="BM25" s="144"/>
      <c r="BN25" s="144"/>
      <c r="BO25" s="144"/>
      <c r="BP25" s="144"/>
      <c r="BQ25" s="144"/>
      <c r="BR25" s="144"/>
      <c r="BS25" s="144"/>
      <c r="BT25" s="144"/>
      <c r="BU25" s="144"/>
      <c r="BV25" s="144"/>
      <c r="BW25" s="144"/>
      <c r="BX25" s="144"/>
      <c r="BY25" s="144"/>
      <c r="BZ25" s="144"/>
      <c r="CA25" s="144"/>
      <c r="CB25" s="144"/>
      <c r="CC25" s="144"/>
      <c r="CD25" s="144"/>
      <c r="CE25" s="144"/>
      <c r="CF25" s="144"/>
      <c r="CG25" s="144"/>
      <c r="CH25" s="144"/>
      <c r="CI25" s="144"/>
      <c r="CJ25" s="144"/>
      <c r="CK25" s="144"/>
      <c r="CL25" s="144"/>
      <c r="CM25" s="144"/>
      <c r="CN25" s="144"/>
      <c r="CO25" s="144"/>
      <c r="CP25" s="144"/>
      <c r="CQ25" s="144"/>
      <c r="CR25" s="144"/>
      <c r="CS25" s="144"/>
    </row>
    <row r="26" spans="1:97">
      <c r="A26" s="189" t="s">
        <v>251</v>
      </c>
      <c r="B26" s="53">
        <v>1079250</v>
      </c>
      <c r="C26" s="56">
        <v>990430</v>
      </c>
      <c r="D26" s="53">
        <v>2970</v>
      </c>
      <c r="E26" s="53">
        <f t="shared" si="0"/>
        <v>993400</v>
      </c>
      <c r="F26" s="244"/>
      <c r="G26" s="251"/>
      <c r="H26" s="149"/>
      <c r="I26" s="154"/>
      <c r="J26" s="154"/>
      <c r="K26" s="65"/>
      <c r="L26" s="149"/>
      <c r="M26" s="138"/>
      <c r="N26" s="140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65"/>
      <c r="AF26" s="65"/>
      <c r="AG26" s="65"/>
      <c r="AH26" s="65"/>
      <c r="AI26" s="65"/>
      <c r="AJ26" s="65"/>
      <c r="AK26" s="65"/>
      <c r="AL26" s="65"/>
      <c r="AM26" s="65"/>
      <c r="AN26" s="65"/>
      <c r="AO26" s="65"/>
      <c r="AP26" s="65"/>
      <c r="AQ26" s="65"/>
      <c r="AR26" s="65"/>
      <c r="AS26" s="65"/>
      <c r="AT26" s="65"/>
      <c r="AU26" s="65"/>
      <c r="AV26" s="65"/>
      <c r="AW26" s="65"/>
      <c r="AX26" s="65"/>
      <c r="AY26" s="65"/>
      <c r="AZ26" s="65"/>
      <c r="BA26" s="65"/>
      <c r="BB26" s="65"/>
      <c r="BC26" s="65"/>
      <c r="BD26" s="65"/>
      <c r="BE26" s="65"/>
      <c r="BF26" s="65"/>
      <c r="BG26" s="65"/>
      <c r="BH26" s="65"/>
      <c r="BI26" s="65"/>
      <c r="BJ26" s="144"/>
      <c r="BK26" s="144"/>
      <c r="BL26" s="144"/>
      <c r="BM26" s="144"/>
      <c r="BN26" s="144"/>
      <c r="BO26" s="144"/>
      <c r="BP26" s="144"/>
      <c r="BQ26" s="144"/>
      <c r="BR26" s="144"/>
      <c r="BS26" s="144"/>
      <c r="BT26" s="144"/>
      <c r="BU26" s="144"/>
      <c r="BV26" s="144"/>
      <c r="BW26" s="144"/>
      <c r="BX26" s="144"/>
      <c r="BY26" s="144"/>
      <c r="BZ26" s="144"/>
      <c r="CA26" s="144"/>
      <c r="CB26" s="144"/>
      <c r="CC26" s="144"/>
      <c r="CD26" s="144"/>
      <c r="CE26" s="144"/>
      <c r="CF26" s="144"/>
      <c r="CG26" s="144"/>
      <c r="CH26" s="144"/>
      <c r="CI26" s="144"/>
      <c r="CJ26" s="144"/>
      <c r="CK26" s="144"/>
      <c r="CL26" s="144"/>
      <c r="CM26" s="144"/>
      <c r="CN26" s="144"/>
      <c r="CO26" s="144"/>
      <c r="CP26" s="144"/>
      <c r="CQ26" s="144"/>
      <c r="CR26" s="144"/>
      <c r="CS26" s="144"/>
    </row>
    <row r="27" spans="1:97">
      <c r="A27" s="189" t="s">
        <v>252</v>
      </c>
      <c r="B27" s="53">
        <v>1234810</v>
      </c>
      <c r="C27" s="56">
        <v>1177060</v>
      </c>
      <c r="D27" s="53">
        <v>1970</v>
      </c>
      <c r="E27" s="53">
        <f t="shared" si="0"/>
        <v>1179030</v>
      </c>
      <c r="F27" s="242"/>
      <c r="G27" s="251"/>
      <c r="H27" s="149"/>
      <c r="I27" s="154"/>
      <c r="J27" s="154"/>
      <c r="K27" s="165"/>
      <c r="L27" s="149"/>
      <c r="M27" s="138"/>
      <c r="N27" s="161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  <c r="AA27" s="65"/>
      <c r="AB27" s="65"/>
      <c r="AC27" s="65"/>
      <c r="AD27" s="65"/>
      <c r="AE27" s="65"/>
      <c r="AF27" s="65"/>
      <c r="AG27" s="65"/>
      <c r="AH27" s="65"/>
      <c r="AI27" s="65"/>
      <c r="AJ27" s="65"/>
      <c r="AK27" s="65"/>
      <c r="AL27" s="65"/>
      <c r="AM27" s="65"/>
      <c r="AN27" s="65"/>
      <c r="AO27" s="65"/>
      <c r="AP27" s="65"/>
      <c r="AQ27" s="65"/>
      <c r="AR27" s="65"/>
      <c r="AS27" s="65"/>
      <c r="AT27" s="65"/>
      <c r="AU27" s="65"/>
      <c r="AV27" s="65"/>
      <c r="AW27" s="65"/>
      <c r="AX27" s="65"/>
      <c r="AY27" s="65"/>
      <c r="AZ27" s="65"/>
      <c r="BA27" s="65"/>
      <c r="BB27" s="65"/>
      <c r="BC27" s="65"/>
      <c r="BD27" s="65"/>
      <c r="BE27" s="65"/>
      <c r="BF27" s="65"/>
      <c r="BG27" s="65"/>
      <c r="BH27" s="65"/>
      <c r="BI27" s="65"/>
      <c r="BJ27" s="144"/>
      <c r="BK27" s="144"/>
      <c r="BL27" s="144"/>
      <c r="BM27" s="144"/>
      <c r="BN27" s="144"/>
      <c r="BO27" s="144"/>
      <c r="BP27" s="144"/>
      <c r="BQ27" s="144"/>
      <c r="BR27" s="144"/>
      <c r="BS27" s="144"/>
      <c r="BT27" s="144"/>
      <c r="BU27" s="144"/>
      <c r="BV27" s="144"/>
      <c r="BW27" s="144"/>
      <c r="BX27" s="144"/>
      <c r="BY27" s="144"/>
      <c r="BZ27" s="144"/>
      <c r="CA27" s="144"/>
      <c r="CB27" s="144"/>
      <c r="CC27" s="144"/>
      <c r="CD27" s="144"/>
      <c r="CE27" s="144"/>
      <c r="CF27" s="144"/>
      <c r="CG27" s="144"/>
      <c r="CH27" s="144"/>
      <c r="CI27" s="144"/>
      <c r="CJ27" s="144"/>
      <c r="CK27" s="144"/>
      <c r="CL27" s="144"/>
      <c r="CM27" s="144"/>
      <c r="CN27" s="144"/>
      <c r="CO27" s="144"/>
      <c r="CP27" s="144"/>
      <c r="CQ27" s="144"/>
      <c r="CR27" s="144"/>
      <c r="CS27" s="144"/>
    </row>
    <row r="28" spans="1:97">
      <c r="A28" s="189"/>
      <c r="B28" s="53"/>
      <c r="C28" s="56"/>
      <c r="D28" s="53"/>
      <c r="E28" s="53">
        <f t="shared" si="0"/>
        <v>0</v>
      </c>
      <c r="F28" s="242"/>
      <c r="G28" s="251"/>
      <c r="H28" s="149"/>
      <c r="I28" s="154"/>
      <c r="J28" s="154"/>
      <c r="K28" s="65"/>
      <c r="L28" s="149"/>
      <c r="M28" s="138"/>
      <c r="N28" s="161"/>
      <c r="O28" s="65"/>
      <c r="P28" s="65"/>
      <c r="Q28" s="65"/>
      <c r="R28" s="65"/>
      <c r="S28" s="65"/>
      <c r="T28" s="65"/>
      <c r="U28" s="65"/>
      <c r="V28" s="65"/>
      <c r="W28" s="65"/>
      <c r="X28" s="65"/>
      <c r="Y28" s="65"/>
      <c r="Z28" s="65"/>
      <c r="AA28" s="65"/>
      <c r="AB28" s="65"/>
      <c r="AC28" s="65"/>
      <c r="AD28" s="65"/>
      <c r="AE28" s="65"/>
      <c r="AF28" s="65"/>
      <c r="AG28" s="65"/>
      <c r="AH28" s="65"/>
      <c r="AI28" s="65"/>
      <c r="AJ28" s="65"/>
      <c r="AK28" s="65"/>
      <c r="AL28" s="65"/>
      <c r="AM28" s="65"/>
      <c r="AN28" s="65"/>
      <c r="AO28" s="65"/>
      <c r="AP28" s="65"/>
      <c r="AQ28" s="65"/>
      <c r="AR28" s="65"/>
      <c r="AS28" s="65"/>
      <c r="AT28" s="65"/>
      <c r="AU28" s="65"/>
      <c r="AV28" s="65"/>
      <c r="AW28" s="65"/>
      <c r="AX28" s="65"/>
      <c r="AY28" s="65"/>
      <c r="AZ28" s="65"/>
      <c r="BA28" s="65"/>
      <c r="BB28" s="65"/>
      <c r="BC28" s="65"/>
      <c r="BD28" s="65"/>
      <c r="BE28" s="65"/>
      <c r="BF28" s="65"/>
      <c r="BG28" s="65"/>
      <c r="BH28" s="65"/>
      <c r="BI28" s="65"/>
      <c r="BJ28" s="144"/>
      <c r="BK28" s="144"/>
      <c r="BL28" s="144"/>
      <c r="BM28" s="144"/>
      <c r="BN28" s="144"/>
      <c r="BO28" s="144"/>
      <c r="BP28" s="144"/>
      <c r="BQ28" s="144"/>
      <c r="BR28" s="144"/>
      <c r="BS28" s="144"/>
      <c r="BT28" s="144"/>
      <c r="BU28" s="144"/>
      <c r="BV28" s="144"/>
      <c r="BW28" s="144"/>
      <c r="BX28" s="144"/>
      <c r="BY28" s="144"/>
      <c r="BZ28" s="144"/>
      <c r="CA28" s="144"/>
      <c r="CB28" s="144"/>
      <c r="CC28" s="144"/>
      <c r="CD28" s="144"/>
      <c r="CE28" s="144"/>
      <c r="CF28" s="144"/>
      <c r="CG28" s="144"/>
      <c r="CH28" s="144"/>
      <c r="CI28" s="144"/>
      <c r="CJ28" s="144"/>
      <c r="CK28" s="144"/>
      <c r="CL28" s="144"/>
      <c r="CM28" s="144"/>
      <c r="CN28" s="144"/>
      <c r="CO28" s="144"/>
      <c r="CP28" s="144"/>
      <c r="CQ28" s="144"/>
      <c r="CR28" s="144"/>
      <c r="CS28" s="144"/>
    </row>
    <row r="29" spans="1:97">
      <c r="A29" s="189"/>
      <c r="B29" s="53"/>
      <c r="C29" s="56"/>
      <c r="D29" s="53"/>
      <c r="E29" s="53">
        <f t="shared" si="0"/>
        <v>0</v>
      </c>
      <c r="F29" s="242"/>
      <c r="G29" s="251"/>
      <c r="H29" s="149"/>
      <c r="I29" s="154"/>
      <c r="J29" s="154"/>
      <c r="K29" s="65"/>
      <c r="L29" s="149"/>
      <c r="M29" s="65"/>
      <c r="N29" s="65"/>
      <c r="O29" s="65"/>
      <c r="P29" s="65"/>
      <c r="Q29" s="65"/>
      <c r="R29" s="65"/>
      <c r="S29" s="65"/>
      <c r="T29" s="65"/>
      <c r="U29" s="65"/>
      <c r="V29" s="65"/>
      <c r="W29" s="65"/>
      <c r="X29" s="65"/>
      <c r="Y29" s="65"/>
      <c r="Z29" s="65"/>
      <c r="AA29" s="65"/>
      <c r="AB29" s="65"/>
      <c r="AC29" s="65"/>
      <c r="AD29" s="65"/>
      <c r="AE29" s="65"/>
      <c r="AF29" s="65"/>
      <c r="AG29" s="65"/>
      <c r="AH29" s="65"/>
      <c r="AI29" s="65"/>
      <c r="AJ29" s="65"/>
      <c r="AK29" s="65"/>
      <c r="AL29" s="65"/>
      <c r="AM29" s="65"/>
      <c r="AN29" s="65"/>
      <c r="AO29" s="65"/>
      <c r="AP29" s="65"/>
      <c r="AQ29" s="65"/>
      <c r="AR29" s="65"/>
      <c r="AS29" s="65"/>
      <c r="AT29" s="65"/>
      <c r="AU29" s="65"/>
      <c r="AV29" s="65"/>
      <c r="AW29" s="65"/>
      <c r="AX29" s="65"/>
      <c r="AY29" s="65"/>
      <c r="AZ29" s="65"/>
      <c r="BA29" s="65"/>
      <c r="BB29" s="65"/>
      <c r="BC29" s="65"/>
      <c r="BD29" s="65"/>
      <c r="BE29" s="65"/>
      <c r="BF29" s="65"/>
      <c r="BG29" s="65"/>
      <c r="BH29" s="65"/>
      <c r="BI29" s="65"/>
      <c r="BJ29" s="144"/>
      <c r="BK29" s="144"/>
      <c r="BL29" s="144"/>
      <c r="BM29" s="144"/>
      <c r="BN29" s="144"/>
      <c r="BO29" s="144"/>
      <c r="BP29" s="144"/>
      <c r="BQ29" s="144"/>
      <c r="BR29" s="144"/>
      <c r="BS29" s="144"/>
      <c r="BT29" s="144"/>
      <c r="BU29" s="144"/>
      <c r="BV29" s="144"/>
      <c r="BW29" s="144"/>
      <c r="BX29" s="144"/>
      <c r="BY29" s="144"/>
      <c r="BZ29" s="144"/>
      <c r="CA29" s="144"/>
      <c r="CB29" s="144"/>
      <c r="CC29" s="144"/>
      <c r="CD29" s="144"/>
      <c r="CE29" s="144"/>
      <c r="CF29" s="144"/>
      <c r="CG29" s="144"/>
      <c r="CH29" s="144"/>
      <c r="CI29" s="144"/>
      <c r="CJ29" s="144"/>
      <c r="CK29" s="144"/>
      <c r="CL29" s="144"/>
      <c r="CM29" s="144"/>
      <c r="CN29" s="144"/>
      <c r="CO29" s="144"/>
      <c r="CP29" s="144"/>
      <c r="CQ29" s="144"/>
      <c r="CR29" s="144"/>
      <c r="CS29" s="144"/>
    </row>
    <row r="30" spans="1:97">
      <c r="A30" s="189"/>
      <c r="B30" s="53"/>
      <c r="C30" s="56"/>
      <c r="D30" s="53"/>
      <c r="E30" s="53">
        <f t="shared" si="0"/>
        <v>0</v>
      </c>
      <c r="F30" s="241"/>
      <c r="G30" s="253"/>
      <c r="H30" s="147"/>
      <c r="I30" s="166"/>
      <c r="J30" s="147"/>
      <c r="K30" s="65"/>
      <c r="L30" s="149"/>
      <c r="M30" s="65"/>
      <c r="N30" s="65"/>
      <c r="O30" s="65"/>
      <c r="P30" s="65"/>
      <c r="Q30" s="65"/>
      <c r="R30" s="65"/>
      <c r="S30" s="65"/>
      <c r="T30" s="65"/>
      <c r="U30" s="65"/>
      <c r="V30" s="65"/>
      <c r="W30" s="65"/>
      <c r="X30" s="65"/>
      <c r="Y30" s="65"/>
      <c r="Z30" s="65"/>
      <c r="AA30" s="65"/>
      <c r="AB30" s="65"/>
      <c r="AC30" s="65"/>
      <c r="AD30" s="65"/>
      <c r="AE30" s="65"/>
      <c r="AF30" s="65"/>
      <c r="AG30" s="65"/>
      <c r="AH30" s="65"/>
      <c r="AI30" s="65"/>
      <c r="AJ30" s="65"/>
      <c r="AK30" s="65"/>
      <c r="AL30" s="65"/>
      <c r="AM30" s="65"/>
      <c r="AN30" s="65"/>
      <c r="AO30" s="65"/>
      <c r="AP30" s="65"/>
      <c r="AQ30" s="65"/>
      <c r="AR30" s="65"/>
      <c r="AS30" s="65"/>
      <c r="AT30" s="65"/>
      <c r="AU30" s="65"/>
      <c r="AV30" s="65"/>
      <c r="AW30" s="65"/>
      <c r="AX30" s="65"/>
      <c r="AY30" s="65"/>
      <c r="AZ30" s="65"/>
      <c r="BA30" s="65"/>
      <c r="BB30" s="65"/>
      <c r="BC30" s="65"/>
      <c r="BD30" s="65"/>
      <c r="BE30" s="65"/>
      <c r="BF30" s="65"/>
      <c r="BG30" s="65"/>
      <c r="BH30" s="65"/>
      <c r="BI30" s="65"/>
      <c r="BJ30" s="144"/>
      <c r="BK30" s="144"/>
      <c r="BL30" s="144"/>
      <c r="BM30" s="144"/>
      <c r="BN30" s="144"/>
      <c r="BO30" s="144"/>
      <c r="BP30" s="144"/>
      <c r="BQ30" s="144"/>
      <c r="BR30" s="144"/>
      <c r="BS30" s="144"/>
      <c r="BT30" s="144"/>
      <c r="BU30" s="144"/>
      <c r="BV30" s="144"/>
      <c r="BW30" s="144"/>
      <c r="BX30" s="144"/>
      <c r="BY30" s="144"/>
      <c r="BZ30" s="144"/>
      <c r="CA30" s="144"/>
      <c r="CB30" s="144"/>
      <c r="CC30" s="144"/>
      <c r="CD30" s="144"/>
      <c r="CE30" s="144"/>
      <c r="CF30" s="144"/>
      <c r="CG30" s="144"/>
      <c r="CH30" s="144"/>
      <c r="CI30" s="144"/>
      <c r="CJ30" s="144"/>
      <c r="CK30" s="144"/>
      <c r="CL30" s="144"/>
      <c r="CM30" s="144"/>
      <c r="CN30" s="144"/>
      <c r="CO30" s="144"/>
      <c r="CP30" s="144"/>
      <c r="CQ30" s="144"/>
      <c r="CR30" s="144"/>
      <c r="CS30" s="144"/>
    </row>
    <row r="31" spans="1:97">
      <c r="A31" s="189"/>
      <c r="B31" s="53"/>
      <c r="C31" s="56"/>
      <c r="D31" s="53"/>
      <c r="E31" s="53">
        <f t="shared" si="0"/>
        <v>0</v>
      </c>
      <c r="F31" s="241"/>
      <c r="G31" s="253"/>
      <c r="H31" s="147"/>
      <c r="I31" s="166"/>
      <c r="J31" s="167"/>
      <c r="K31" s="148"/>
      <c r="L31" s="149"/>
      <c r="M31" s="65"/>
      <c r="N31" s="65"/>
      <c r="O31" s="65"/>
      <c r="P31" s="65"/>
      <c r="Q31" s="65"/>
      <c r="R31" s="65"/>
      <c r="S31" s="65"/>
      <c r="T31" s="65"/>
      <c r="U31" s="65"/>
      <c r="V31" s="65"/>
      <c r="W31" s="65"/>
      <c r="X31" s="65"/>
      <c r="Y31" s="65"/>
      <c r="Z31" s="65"/>
      <c r="AA31" s="65"/>
      <c r="AB31" s="65"/>
      <c r="AC31" s="65"/>
      <c r="AD31" s="65"/>
      <c r="AE31" s="65"/>
      <c r="AF31" s="65"/>
      <c r="AG31" s="65"/>
      <c r="AH31" s="65"/>
      <c r="AI31" s="65"/>
      <c r="AJ31" s="65"/>
      <c r="AK31" s="65"/>
      <c r="AL31" s="65"/>
      <c r="AM31" s="65"/>
      <c r="AN31" s="65"/>
      <c r="AO31" s="65"/>
      <c r="AP31" s="65"/>
      <c r="AQ31" s="65"/>
      <c r="AR31" s="65"/>
      <c r="AS31" s="65"/>
      <c r="AT31" s="65"/>
      <c r="AU31" s="65"/>
      <c r="AV31" s="65"/>
      <c r="AW31" s="65"/>
      <c r="AX31" s="65"/>
      <c r="AY31" s="65"/>
      <c r="AZ31" s="65"/>
      <c r="BA31" s="65"/>
      <c r="BB31" s="65"/>
      <c r="BC31" s="65"/>
      <c r="BD31" s="65"/>
      <c r="BE31" s="65"/>
      <c r="BF31" s="65"/>
      <c r="BG31" s="65"/>
      <c r="BH31" s="65"/>
      <c r="BI31" s="65"/>
      <c r="BJ31" s="144"/>
      <c r="BK31" s="144"/>
      <c r="BL31" s="144"/>
      <c r="BM31" s="144"/>
      <c r="BN31" s="144"/>
      <c r="BO31" s="144"/>
      <c r="BP31" s="144"/>
      <c r="BQ31" s="144"/>
      <c r="BR31" s="144"/>
      <c r="BS31" s="144"/>
      <c r="BT31" s="144"/>
      <c r="BU31" s="144"/>
      <c r="BV31" s="144"/>
      <c r="BW31" s="144"/>
      <c r="BX31" s="144"/>
      <c r="BY31" s="144"/>
      <c r="BZ31" s="144"/>
      <c r="CA31" s="144"/>
      <c r="CB31" s="144"/>
      <c r="CC31" s="144"/>
      <c r="CD31" s="144"/>
      <c r="CE31" s="144"/>
      <c r="CF31" s="144"/>
      <c r="CG31" s="144"/>
      <c r="CH31" s="144"/>
      <c r="CI31" s="144"/>
      <c r="CJ31" s="144"/>
      <c r="CK31" s="144"/>
      <c r="CL31" s="144"/>
      <c r="CM31" s="144"/>
      <c r="CN31" s="144"/>
      <c r="CO31" s="144"/>
      <c r="CP31" s="144"/>
      <c r="CQ31" s="144"/>
      <c r="CR31" s="144"/>
      <c r="CS31" s="144"/>
    </row>
    <row r="32" spans="1:97" ht="13.5" thickBot="1">
      <c r="A32" s="193"/>
      <c r="B32" s="136"/>
      <c r="C32" s="250"/>
      <c r="D32" s="136"/>
      <c r="E32" s="136">
        <f t="shared" si="0"/>
        <v>0</v>
      </c>
      <c r="F32" s="245"/>
      <c r="G32" s="253"/>
      <c r="H32" s="158"/>
      <c r="I32" s="146"/>
      <c r="J32" s="167"/>
      <c r="K32" s="148"/>
      <c r="L32" s="149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5"/>
      <c r="AJ32" s="65"/>
      <c r="AK32" s="65"/>
      <c r="AL32" s="65"/>
      <c r="AM32" s="65"/>
      <c r="AN32" s="65"/>
      <c r="AO32" s="65"/>
      <c r="AP32" s="65"/>
      <c r="AQ32" s="65"/>
      <c r="AR32" s="65"/>
      <c r="AS32" s="65"/>
      <c r="AT32" s="65"/>
      <c r="AU32" s="65"/>
      <c r="AV32" s="65"/>
      <c r="AW32" s="65"/>
      <c r="AX32" s="65"/>
      <c r="AY32" s="65"/>
      <c r="AZ32" s="65"/>
      <c r="BA32" s="65"/>
      <c r="BB32" s="65"/>
      <c r="BC32" s="65"/>
      <c r="BD32" s="65"/>
      <c r="BE32" s="65"/>
      <c r="BF32" s="65"/>
      <c r="BG32" s="65"/>
      <c r="BH32" s="65"/>
      <c r="BI32" s="65"/>
      <c r="BJ32" s="144"/>
      <c r="BK32" s="144"/>
      <c r="BL32" s="144"/>
      <c r="BM32" s="144"/>
      <c r="BN32" s="144"/>
      <c r="BO32" s="144"/>
      <c r="BP32" s="144"/>
      <c r="BQ32" s="144"/>
      <c r="BR32" s="144"/>
      <c r="BS32" s="144"/>
      <c r="BT32" s="144"/>
      <c r="BU32" s="144"/>
      <c r="BV32" s="144"/>
      <c r="BW32" s="144"/>
      <c r="BX32" s="144"/>
      <c r="BY32" s="144"/>
      <c r="BZ32" s="144"/>
      <c r="CA32" s="144"/>
      <c r="CB32" s="144"/>
      <c r="CC32" s="144"/>
      <c r="CD32" s="144"/>
      <c r="CE32" s="144"/>
      <c r="CF32" s="144"/>
      <c r="CG32" s="144"/>
      <c r="CH32" s="144"/>
      <c r="CI32" s="144"/>
      <c r="CJ32" s="144"/>
      <c r="CK32" s="144"/>
      <c r="CL32" s="144"/>
      <c r="CM32" s="144"/>
      <c r="CN32" s="144"/>
      <c r="CO32" s="144"/>
      <c r="CP32" s="144"/>
      <c r="CQ32" s="144"/>
      <c r="CR32" s="144"/>
      <c r="CS32" s="144"/>
    </row>
    <row r="33" spans="1:97" ht="13.5" thickBot="1">
      <c r="A33" s="211" t="s">
        <v>4</v>
      </c>
      <c r="B33" s="265">
        <f>SUM(B5:B32)</f>
        <v>13469890</v>
      </c>
      <c r="C33" s="266">
        <f>SUM(C5:C32)</f>
        <v>15183830</v>
      </c>
      <c r="D33" s="265">
        <f>SUM(D5:D32)</f>
        <v>52200</v>
      </c>
      <c r="E33" s="265">
        <f>SUM(E5:E32)</f>
        <v>15236030</v>
      </c>
      <c r="F33" s="265">
        <f>B33-E33</f>
        <v>-1766140</v>
      </c>
      <c r="G33" s="267"/>
      <c r="H33" s="145"/>
      <c r="I33" s="146"/>
      <c r="J33" s="147"/>
      <c r="K33" s="148"/>
      <c r="L33" s="149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65"/>
      <c r="Y33" s="65"/>
      <c r="Z33" s="65"/>
      <c r="AA33" s="65"/>
      <c r="AB33" s="65"/>
      <c r="AC33" s="65"/>
      <c r="AD33" s="65"/>
      <c r="AE33" s="65"/>
      <c r="AF33" s="65"/>
      <c r="AG33" s="65"/>
      <c r="AH33" s="65"/>
      <c r="AI33" s="65"/>
      <c r="AJ33" s="65"/>
      <c r="AK33" s="65"/>
      <c r="AL33" s="65"/>
      <c r="AM33" s="65"/>
      <c r="AN33" s="65"/>
      <c r="AO33" s="65"/>
      <c r="AP33" s="65"/>
      <c r="AQ33" s="65"/>
      <c r="AR33" s="65"/>
      <c r="AS33" s="65"/>
      <c r="AT33" s="65"/>
      <c r="AU33" s="65"/>
      <c r="AV33" s="65"/>
      <c r="AW33" s="65"/>
      <c r="AX33" s="65"/>
      <c r="AY33" s="65"/>
      <c r="AZ33" s="65"/>
      <c r="BA33" s="65"/>
      <c r="BB33" s="65"/>
      <c r="BC33" s="65"/>
      <c r="BD33" s="65"/>
      <c r="BE33" s="65"/>
      <c r="BF33" s="65"/>
      <c r="BG33" s="65"/>
      <c r="BH33" s="65"/>
      <c r="BI33" s="65"/>
      <c r="BJ33" s="144"/>
      <c r="BK33" s="144"/>
      <c r="BL33" s="144"/>
      <c r="BM33" s="144"/>
      <c r="BN33" s="144"/>
      <c r="BO33" s="144"/>
      <c r="BP33" s="144"/>
      <c r="BQ33" s="144"/>
      <c r="BR33" s="144"/>
      <c r="BS33" s="144"/>
      <c r="BT33" s="144"/>
      <c r="BU33" s="144"/>
      <c r="BV33" s="144"/>
      <c r="BW33" s="144"/>
      <c r="BX33" s="144"/>
      <c r="BY33" s="144"/>
      <c r="BZ33" s="144"/>
      <c r="CA33" s="144"/>
      <c r="CB33" s="144"/>
      <c r="CC33" s="144"/>
      <c r="CD33" s="144"/>
      <c r="CE33" s="144"/>
      <c r="CF33" s="144"/>
      <c r="CG33" s="144"/>
      <c r="CH33" s="144"/>
      <c r="CI33" s="144"/>
      <c r="CJ33" s="144"/>
      <c r="CK33" s="144"/>
      <c r="CL33" s="144"/>
      <c r="CM33" s="144"/>
      <c r="CN33" s="144"/>
      <c r="CO33" s="144"/>
      <c r="CP33" s="144"/>
      <c r="CQ33" s="144"/>
      <c r="CR33" s="144"/>
      <c r="CS33" s="144"/>
    </row>
    <row r="34" spans="1:97">
      <c r="A34" s="137"/>
      <c r="B34" s="138"/>
      <c r="C34" s="179"/>
      <c r="D34" s="138"/>
      <c r="E34" s="138"/>
      <c r="F34" s="138"/>
      <c r="G34" s="145"/>
      <c r="H34" s="145"/>
      <c r="I34" s="146"/>
      <c r="J34" s="147"/>
      <c r="K34" s="148"/>
      <c r="L34" s="149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X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65"/>
      <c r="AK34" s="65"/>
      <c r="AL34" s="65"/>
      <c r="AM34" s="65"/>
      <c r="AN34" s="65"/>
      <c r="AO34" s="65"/>
      <c r="AP34" s="65"/>
      <c r="AQ34" s="65"/>
      <c r="AR34" s="65"/>
      <c r="AS34" s="65"/>
      <c r="AT34" s="65"/>
      <c r="AU34" s="65"/>
      <c r="AV34" s="65"/>
      <c r="AW34" s="65"/>
      <c r="AX34" s="65"/>
      <c r="AY34" s="65"/>
      <c r="AZ34" s="65"/>
      <c r="BA34" s="65"/>
      <c r="BB34" s="65"/>
      <c r="BC34" s="65"/>
      <c r="BD34" s="65"/>
      <c r="BE34" s="65"/>
      <c r="BF34" s="65"/>
      <c r="BG34" s="65"/>
      <c r="BH34" s="65"/>
      <c r="BI34" s="65"/>
      <c r="BJ34" s="144"/>
      <c r="BK34" s="144"/>
      <c r="BL34" s="144"/>
      <c r="BM34" s="144"/>
      <c r="BN34" s="144"/>
      <c r="BO34" s="144"/>
      <c r="BP34" s="144"/>
      <c r="BQ34" s="144"/>
      <c r="BR34" s="144"/>
      <c r="BS34" s="144"/>
      <c r="BT34" s="144"/>
      <c r="BU34" s="144"/>
      <c r="BV34" s="144"/>
      <c r="BW34" s="144"/>
      <c r="BX34" s="144"/>
      <c r="BY34" s="144"/>
      <c r="BZ34" s="144"/>
      <c r="CA34" s="144"/>
      <c r="CB34" s="144"/>
      <c r="CC34" s="144"/>
      <c r="CD34" s="144"/>
      <c r="CE34" s="144"/>
      <c r="CF34" s="144"/>
      <c r="CG34" s="144"/>
      <c r="CH34" s="144"/>
      <c r="CI34" s="144"/>
      <c r="CJ34" s="144"/>
      <c r="CK34" s="144"/>
      <c r="CL34" s="144"/>
      <c r="CM34" s="144"/>
      <c r="CN34" s="144"/>
      <c r="CO34" s="144"/>
      <c r="CP34" s="144"/>
      <c r="CQ34" s="144"/>
      <c r="CR34" s="144"/>
      <c r="CS34" s="144"/>
    </row>
    <row r="35" spans="1:97" ht="13.5" thickBot="1">
      <c r="A35" s="139"/>
      <c r="B35" s="348" t="s">
        <v>24</v>
      </c>
      <c r="C35" s="348"/>
      <c r="D35" s="348"/>
      <c r="E35" s="348"/>
      <c r="F35" s="140"/>
      <c r="G35" s="145"/>
      <c r="H35" s="145"/>
      <c r="I35" s="146"/>
      <c r="J35" s="147"/>
      <c r="K35" s="148"/>
      <c r="L35" s="149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5"/>
      <c r="AB35" s="65"/>
      <c r="AC35" s="65"/>
      <c r="AD35" s="65"/>
      <c r="AE35" s="65"/>
      <c r="AF35" s="65"/>
      <c r="AG35" s="65"/>
      <c r="AH35" s="65"/>
      <c r="AI35" s="65"/>
      <c r="AJ35" s="65"/>
      <c r="AK35" s="65"/>
      <c r="AL35" s="65"/>
      <c r="AM35" s="65"/>
      <c r="AN35" s="65"/>
      <c r="AO35" s="65"/>
      <c r="AP35" s="65"/>
      <c r="AQ35" s="65"/>
      <c r="AR35" s="65"/>
      <c r="AS35" s="65"/>
      <c r="AT35" s="65"/>
      <c r="AU35" s="65"/>
      <c r="AV35" s="65"/>
      <c r="AW35" s="65"/>
      <c r="AX35" s="65"/>
      <c r="AY35" s="65"/>
      <c r="AZ35" s="65"/>
      <c r="BA35" s="65"/>
      <c r="BB35" s="65"/>
      <c r="BC35" s="65"/>
      <c r="BD35" s="65"/>
      <c r="BE35" s="65"/>
      <c r="BF35" s="65"/>
      <c r="BG35" s="65"/>
      <c r="BH35" s="65"/>
      <c r="BI35" s="65"/>
      <c r="BJ35" s="144"/>
      <c r="BK35" s="144"/>
      <c r="BL35" s="144"/>
      <c r="BM35" s="144"/>
      <c r="BN35" s="144"/>
      <c r="BO35" s="144"/>
      <c r="BP35" s="144"/>
      <c r="BQ35" s="144"/>
      <c r="BR35" s="144"/>
      <c r="BS35" s="144"/>
      <c r="BT35" s="144"/>
      <c r="BU35" s="144"/>
      <c r="BV35" s="144"/>
      <c r="BW35" s="144"/>
      <c r="BX35" s="144"/>
      <c r="BY35" s="144"/>
      <c r="BZ35" s="144"/>
      <c r="CA35" s="144"/>
      <c r="CB35" s="144"/>
      <c r="CC35" s="144"/>
      <c r="CD35" s="144"/>
      <c r="CE35" s="144"/>
      <c r="CF35" s="144"/>
      <c r="CG35" s="144"/>
      <c r="CH35" s="144"/>
      <c r="CI35" s="144"/>
      <c r="CJ35" s="144"/>
      <c r="CK35" s="144"/>
      <c r="CL35" s="144"/>
      <c r="CM35" s="144"/>
      <c r="CN35" s="144"/>
      <c r="CO35" s="144"/>
      <c r="CP35" s="144"/>
      <c r="CQ35" s="144"/>
      <c r="CR35" s="144"/>
      <c r="CS35" s="144"/>
    </row>
    <row r="36" spans="1:97" ht="13.5" thickBot="1">
      <c r="A36" s="211" t="s">
        <v>93</v>
      </c>
      <c r="B36" s="211" t="s">
        <v>25</v>
      </c>
      <c r="C36" s="211" t="s">
        <v>26</v>
      </c>
      <c r="D36" s="212" t="s">
        <v>27</v>
      </c>
      <c r="E36" s="212" t="s">
        <v>0</v>
      </c>
      <c r="F36" s="190">
        <f>F33-D119+L121</f>
        <v>0</v>
      </c>
      <c r="G36" s="145"/>
      <c r="H36" s="145"/>
      <c r="I36" s="150"/>
      <c r="J36" s="149"/>
      <c r="K36" s="148"/>
      <c r="L36" s="149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X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65"/>
      <c r="AK36" s="65"/>
      <c r="AL36" s="65"/>
      <c r="AM36" s="65"/>
      <c r="AN36" s="65"/>
      <c r="AO36" s="65"/>
      <c r="AP36" s="65"/>
      <c r="AQ36" s="65"/>
      <c r="AR36" s="65"/>
      <c r="AS36" s="65"/>
      <c r="AT36" s="65"/>
      <c r="AU36" s="65"/>
      <c r="AV36" s="65"/>
      <c r="AW36" s="65"/>
      <c r="AX36" s="65"/>
      <c r="AY36" s="65"/>
      <c r="AZ36" s="65"/>
      <c r="BA36" s="65"/>
      <c r="BB36" s="65"/>
      <c r="BC36" s="65"/>
      <c r="BD36" s="65"/>
      <c r="BE36" s="65"/>
      <c r="BF36" s="65"/>
      <c r="BG36" s="65"/>
      <c r="BH36" s="65"/>
      <c r="BI36" s="65"/>
      <c r="BJ36" s="144"/>
      <c r="BK36" s="144"/>
      <c r="BL36" s="144"/>
      <c r="BM36" s="144"/>
      <c r="BN36" s="144"/>
      <c r="BO36" s="144"/>
      <c r="BP36" s="144"/>
      <c r="BQ36" s="144"/>
      <c r="BR36" s="144"/>
      <c r="BS36" s="144"/>
      <c r="BT36" s="144"/>
      <c r="BU36" s="144"/>
      <c r="BV36" s="144"/>
      <c r="BW36" s="144"/>
      <c r="BX36" s="144"/>
      <c r="BY36" s="144"/>
      <c r="BZ36" s="144"/>
      <c r="CA36" s="144"/>
      <c r="CB36" s="144"/>
      <c r="CC36" s="144"/>
      <c r="CD36" s="144"/>
      <c r="CE36" s="144"/>
      <c r="CF36" s="144"/>
      <c r="CG36" s="144"/>
      <c r="CH36" s="144"/>
      <c r="CI36" s="144"/>
      <c r="CJ36" s="144"/>
      <c r="CK36" s="144"/>
      <c r="CL36" s="144"/>
      <c r="CM36" s="144"/>
      <c r="CN36" s="144"/>
      <c r="CO36" s="144"/>
      <c r="CP36" s="144"/>
      <c r="CQ36" s="144"/>
      <c r="CR36" s="144"/>
      <c r="CS36" s="144"/>
    </row>
    <row r="37" spans="1:97">
      <c r="A37" s="191" t="s">
        <v>98</v>
      </c>
      <c r="B37" s="288" t="s">
        <v>150</v>
      </c>
      <c r="C37" s="134" t="s">
        <v>122</v>
      </c>
      <c r="D37" s="214">
        <v>6500</v>
      </c>
      <c r="E37" s="279" t="s">
        <v>205</v>
      </c>
      <c r="F37" s="140"/>
      <c r="G37" s="145"/>
      <c r="H37" s="145"/>
      <c r="I37" s="150"/>
      <c r="J37" s="149"/>
      <c r="K37" s="148"/>
      <c r="L37" s="149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X37" s="65"/>
      <c r="Y37" s="65"/>
      <c r="Z37" s="65"/>
      <c r="AA37" s="65"/>
      <c r="AB37" s="65"/>
      <c r="AC37" s="65"/>
      <c r="AD37" s="65"/>
      <c r="AE37" s="65"/>
      <c r="AF37" s="65"/>
      <c r="AG37" s="65"/>
      <c r="AH37" s="65"/>
      <c r="AI37" s="65"/>
      <c r="AJ37" s="65"/>
      <c r="AK37" s="65"/>
      <c r="AL37" s="65"/>
      <c r="AM37" s="65"/>
      <c r="AN37" s="65"/>
      <c r="AO37" s="65"/>
      <c r="AP37" s="65"/>
      <c r="AQ37" s="65"/>
      <c r="AR37" s="65"/>
      <c r="AS37" s="65"/>
      <c r="AT37" s="65"/>
      <c r="AU37" s="65"/>
      <c r="AV37" s="65"/>
      <c r="AW37" s="65"/>
      <c r="AX37" s="65"/>
      <c r="AY37" s="65"/>
      <c r="AZ37" s="65"/>
      <c r="BA37" s="65"/>
      <c r="BB37" s="65"/>
      <c r="BC37" s="65"/>
      <c r="BD37" s="65"/>
      <c r="BE37" s="65"/>
      <c r="BF37" s="65"/>
      <c r="BG37" s="65"/>
      <c r="BH37" s="65"/>
      <c r="BI37" s="65"/>
      <c r="BJ37" s="144"/>
      <c r="BK37" s="144"/>
      <c r="BL37" s="144"/>
      <c r="BM37" s="144"/>
      <c r="BN37" s="144"/>
      <c r="BO37" s="144"/>
      <c r="BP37" s="144"/>
      <c r="BQ37" s="144"/>
      <c r="BR37" s="144"/>
      <c r="BS37" s="144"/>
      <c r="BT37" s="144"/>
      <c r="BU37" s="144"/>
      <c r="BV37" s="144"/>
      <c r="BW37" s="144"/>
      <c r="BX37" s="144"/>
      <c r="BY37" s="144"/>
      <c r="BZ37" s="144"/>
      <c r="CA37" s="144"/>
      <c r="CB37" s="144"/>
      <c r="CC37" s="144"/>
      <c r="CD37" s="144"/>
      <c r="CE37" s="144"/>
      <c r="CF37" s="144"/>
      <c r="CG37" s="144"/>
      <c r="CH37" s="144"/>
      <c r="CI37" s="144"/>
      <c r="CJ37" s="144"/>
      <c r="CK37" s="144"/>
      <c r="CL37" s="144"/>
      <c r="CM37" s="144"/>
      <c r="CN37" s="144"/>
      <c r="CO37" s="144"/>
      <c r="CP37" s="144"/>
      <c r="CQ37" s="144"/>
      <c r="CR37" s="144"/>
      <c r="CS37" s="144"/>
    </row>
    <row r="38" spans="1:97">
      <c r="A38" s="191" t="s">
        <v>98</v>
      </c>
      <c r="B38" s="124" t="s">
        <v>119</v>
      </c>
      <c r="C38" s="123" t="s">
        <v>110</v>
      </c>
      <c r="D38" s="215">
        <v>8140</v>
      </c>
      <c r="E38" s="182" t="s">
        <v>159</v>
      </c>
      <c r="F38" s="138"/>
      <c r="G38" s="145"/>
      <c r="H38" s="145"/>
      <c r="I38" s="150"/>
      <c r="J38" s="149"/>
      <c r="K38" s="148"/>
      <c r="L38" s="149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X38" s="65"/>
      <c r="Y38" s="65"/>
      <c r="Z38" s="65"/>
      <c r="AA38" s="65"/>
      <c r="AB38" s="65"/>
      <c r="AC38" s="65"/>
      <c r="AD38" s="65"/>
      <c r="AE38" s="65"/>
      <c r="AF38" s="65"/>
      <c r="AG38" s="65"/>
      <c r="AH38" s="65"/>
      <c r="AI38" s="65"/>
      <c r="AJ38" s="65"/>
      <c r="AK38" s="65"/>
      <c r="AL38" s="65"/>
      <c r="AM38" s="65"/>
      <c r="AN38" s="65"/>
      <c r="AO38" s="65"/>
      <c r="AP38" s="65"/>
      <c r="AQ38" s="65"/>
      <c r="AR38" s="65"/>
      <c r="AS38" s="65"/>
      <c r="AT38" s="65"/>
      <c r="AU38" s="65"/>
      <c r="AV38" s="65"/>
      <c r="AW38" s="65"/>
      <c r="AX38" s="65"/>
      <c r="AY38" s="65"/>
      <c r="AZ38" s="65"/>
      <c r="BA38" s="65"/>
      <c r="BB38" s="65"/>
      <c r="BC38" s="65"/>
      <c r="BD38" s="65"/>
      <c r="BE38" s="65"/>
      <c r="BF38" s="65"/>
      <c r="BG38" s="65"/>
      <c r="BH38" s="65"/>
      <c r="BI38" s="65"/>
      <c r="BJ38" s="144"/>
      <c r="BK38" s="144"/>
      <c r="BL38" s="144"/>
      <c r="BM38" s="144"/>
      <c r="BN38" s="144"/>
      <c r="BO38" s="144"/>
      <c r="BP38" s="144"/>
      <c r="BQ38" s="144"/>
      <c r="BR38" s="144"/>
      <c r="BS38" s="144"/>
      <c r="BT38" s="144"/>
      <c r="BU38" s="144"/>
      <c r="BV38" s="144"/>
      <c r="BW38" s="144"/>
      <c r="BX38" s="144"/>
      <c r="BY38" s="144"/>
      <c r="BZ38" s="144"/>
      <c r="CA38" s="144"/>
      <c r="CB38" s="144"/>
      <c r="CC38" s="144"/>
      <c r="CD38" s="144"/>
      <c r="CE38" s="144"/>
      <c r="CF38" s="144"/>
      <c r="CG38" s="144"/>
      <c r="CH38" s="144"/>
      <c r="CI38" s="144"/>
      <c r="CJ38" s="144"/>
      <c r="CK38" s="144"/>
      <c r="CL38" s="144"/>
      <c r="CM38" s="144"/>
      <c r="CN38" s="144"/>
      <c r="CO38" s="144"/>
      <c r="CP38" s="144"/>
      <c r="CQ38" s="144"/>
      <c r="CR38" s="144"/>
      <c r="CS38" s="144"/>
    </row>
    <row r="39" spans="1:97">
      <c r="A39" s="191" t="s">
        <v>98</v>
      </c>
      <c r="B39" s="124" t="s">
        <v>144</v>
      </c>
      <c r="C39" s="123" t="s">
        <v>122</v>
      </c>
      <c r="D39" s="215">
        <v>4000</v>
      </c>
      <c r="E39" s="182" t="s">
        <v>235</v>
      </c>
      <c r="F39" s="138"/>
      <c r="G39" s="145"/>
      <c r="H39" s="145"/>
      <c r="I39" s="150"/>
      <c r="J39" s="149"/>
      <c r="K39" s="148"/>
      <c r="L39" s="149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X39" s="65"/>
      <c r="Y39" s="65"/>
      <c r="Z39" s="65"/>
      <c r="AA39" s="65"/>
      <c r="AB39" s="65"/>
      <c r="AC39" s="65"/>
      <c r="AD39" s="65"/>
      <c r="AE39" s="65"/>
      <c r="AF39" s="65"/>
      <c r="AG39" s="65"/>
      <c r="AH39" s="65"/>
      <c r="AI39" s="65"/>
      <c r="AJ39" s="65"/>
      <c r="AK39" s="65"/>
      <c r="AL39" s="65"/>
      <c r="AM39" s="65"/>
      <c r="AN39" s="65"/>
      <c r="AO39" s="65"/>
      <c r="AP39" s="65"/>
      <c r="AQ39" s="65"/>
      <c r="AR39" s="65"/>
      <c r="AS39" s="65"/>
      <c r="AT39" s="65"/>
      <c r="AU39" s="65"/>
      <c r="AV39" s="65"/>
      <c r="AW39" s="65"/>
      <c r="AX39" s="65"/>
      <c r="AY39" s="65"/>
      <c r="AZ39" s="65"/>
      <c r="BA39" s="65"/>
      <c r="BB39" s="65"/>
      <c r="BC39" s="65"/>
      <c r="BD39" s="65"/>
      <c r="BE39" s="65"/>
      <c r="BF39" s="65"/>
      <c r="BG39" s="65"/>
      <c r="BH39" s="65"/>
      <c r="BI39" s="65"/>
      <c r="BJ39" s="144"/>
      <c r="BK39" s="144"/>
      <c r="BL39" s="144"/>
      <c r="BM39" s="144"/>
      <c r="BN39" s="144"/>
      <c r="BO39" s="144"/>
      <c r="BP39" s="144"/>
      <c r="BQ39" s="144"/>
      <c r="BR39" s="144"/>
      <c r="BS39" s="144"/>
      <c r="BT39" s="144"/>
      <c r="BU39" s="144"/>
      <c r="BV39" s="144"/>
      <c r="BW39" s="144"/>
      <c r="BX39" s="144"/>
      <c r="BY39" s="144"/>
      <c r="BZ39" s="144"/>
      <c r="CA39" s="144"/>
      <c r="CB39" s="144"/>
      <c r="CC39" s="144"/>
      <c r="CD39" s="144"/>
      <c r="CE39" s="144"/>
      <c r="CF39" s="144"/>
      <c r="CG39" s="144"/>
      <c r="CH39" s="144"/>
      <c r="CI39" s="144"/>
      <c r="CJ39" s="144"/>
      <c r="CK39" s="144"/>
      <c r="CL39" s="144"/>
      <c r="CM39" s="144"/>
      <c r="CN39" s="144"/>
      <c r="CO39" s="144"/>
      <c r="CP39" s="144"/>
      <c r="CQ39" s="144"/>
      <c r="CR39" s="144"/>
      <c r="CS39" s="144"/>
    </row>
    <row r="40" spans="1:97">
      <c r="A40" s="191" t="s">
        <v>98</v>
      </c>
      <c r="B40" s="62" t="s">
        <v>227</v>
      </c>
      <c r="C40" s="123" t="s">
        <v>122</v>
      </c>
      <c r="D40" s="215">
        <v>2600</v>
      </c>
      <c r="E40" s="182" t="s">
        <v>252</v>
      </c>
      <c r="F40" s="138"/>
      <c r="G40" s="151"/>
      <c r="H40" s="151"/>
      <c r="I40" s="150"/>
      <c r="J40" s="149"/>
      <c r="K40" s="148"/>
      <c r="L40" s="149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  <c r="X40" s="65"/>
      <c r="Y40" s="65"/>
      <c r="Z40" s="65"/>
      <c r="AA40" s="65"/>
      <c r="AB40" s="65"/>
      <c r="AC40" s="65"/>
      <c r="AD40" s="65"/>
      <c r="AE40" s="65"/>
      <c r="AF40" s="65"/>
      <c r="AG40" s="65"/>
      <c r="AH40" s="65"/>
      <c r="AI40" s="65"/>
      <c r="AJ40" s="65"/>
      <c r="AK40" s="65"/>
      <c r="AL40" s="65"/>
      <c r="AM40" s="65"/>
      <c r="AN40" s="65"/>
      <c r="AO40" s="65"/>
      <c r="AP40" s="65"/>
      <c r="AQ40" s="65"/>
      <c r="AR40" s="65"/>
      <c r="AS40" s="65"/>
      <c r="AT40" s="65"/>
      <c r="AU40" s="65"/>
      <c r="AV40" s="65"/>
      <c r="AW40" s="65"/>
      <c r="AX40" s="65"/>
      <c r="AY40" s="65"/>
      <c r="AZ40" s="65"/>
      <c r="BA40" s="65"/>
      <c r="BB40" s="65"/>
      <c r="BC40" s="65"/>
      <c r="BD40" s="65"/>
      <c r="BE40" s="65"/>
      <c r="BF40" s="65"/>
      <c r="BG40" s="65"/>
      <c r="BH40" s="65"/>
      <c r="BI40" s="65"/>
      <c r="BJ40" s="144"/>
      <c r="BK40" s="144"/>
      <c r="BL40" s="144"/>
      <c r="BM40" s="144"/>
      <c r="BN40" s="144"/>
      <c r="BO40" s="144"/>
      <c r="BP40" s="144"/>
      <c r="BQ40" s="144"/>
      <c r="BR40" s="144"/>
      <c r="BS40" s="144"/>
      <c r="BT40" s="144"/>
      <c r="BU40" s="144"/>
      <c r="BV40" s="144"/>
      <c r="BW40" s="144"/>
      <c r="BX40" s="144"/>
      <c r="BY40" s="144"/>
      <c r="BZ40" s="144"/>
      <c r="CA40" s="144"/>
      <c r="CB40" s="144"/>
      <c r="CC40" s="144"/>
      <c r="CD40" s="144"/>
      <c r="CE40" s="144"/>
      <c r="CF40" s="144"/>
      <c r="CG40" s="144"/>
      <c r="CH40" s="144"/>
      <c r="CI40" s="144"/>
      <c r="CJ40" s="144"/>
      <c r="CK40" s="144"/>
      <c r="CL40" s="144"/>
      <c r="CM40" s="144"/>
      <c r="CN40" s="144"/>
      <c r="CO40" s="144"/>
      <c r="CP40" s="144"/>
      <c r="CQ40" s="144"/>
      <c r="CR40" s="144"/>
      <c r="CS40" s="144"/>
    </row>
    <row r="41" spans="1:97">
      <c r="A41" s="191" t="s">
        <v>98</v>
      </c>
      <c r="B41" s="124" t="s">
        <v>229</v>
      </c>
      <c r="C41" s="123" t="s">
        <v>122</v>
      </c>
      <c r="D41" s="215">
        <v>2000</v>
      </c>
      <c r="E41" s="182" t="s">
        <v>228</v>
      </c>
      <c r="F41" s="143"/>
      <c r="G41" s="152" t="s">
        <v>48</v>
      </c>
      <c r="H41" s="152"/>
      <c r="I41" s="150"/>
      <c r="J41" s="149"/>
      <c r="K41" s="148"/>
      <c r="L41" s="149"/>
      <c r="M41" s="65"/>
      <c r="N41" s="65"/>
      <c r="O41" s="65"/>
      <c r="P41" s="65"/>
      <c r="Q41" s="65"/>
      <c r="R41" s="65"/>
      <c r="S41" s="65"/>
      <c r="T41" s="65"/>
      <c r="U41" s="65"/>
      <c r="V41" s="65"/>
      <c r="W41" s="65"/>
      <c r="X41" s="65"/>
      <c r="Y41" s="65"/>
      <c r="Z41" s="65"/>
      <c r="AA41" s="65"/>
      <c r="AB41" s="65"/>
      <c r="AC41" s="65"/>
      <c r="AD41" s="65"/>
      <c r="AE41" s="65"/>
      <c r="AF41" s="65"/>
      <c r="AG41" s="65"/>
      <c r="AH41" s="65"/>
      <c r="AI41" s="65"/>
      <c r="AJ41" s="65"/>
      <c r="AK41" s="65"/>
      <c r="AL41" s="65"/>
      <c r="AM41" s="65"/>
      <c r="AN41" s="65"/>
      <c r="AO41" s="65"/>
      <c r="AP41" s="65"/>
      <c r="AQ41" s="65"/>
      <c r="AR41" s="65"/>
      <c r="AS41" s="65"/>
      <c r="AT41" s="65"/>
      <c r="AU41" s="65"/>
      <c r="AV41" s="65"/>
      <c r="AW41" s="65"/>
      <c r="AX41" s="65"/>
      <c r="AY41" s="65"/>
      <c r="AZ41" s="65"/>
      <c r="BA41" s="65"/>
      <c r="BB41" s="65"/>
      <c r="BC41" s="65"/>
      <c r="BD41" s="65"/>
      <c r="BE41" s="65"/>
      <c r="BF41" s="65"/>
      <c r="BG41" s="65"/>
      <c r="BH41" s="65"/>
      <c r="BI41" s="65"/>
      <c r="BJ41" s="144"/>
      <c r="BK41" s="144"/>
      <c r="BL41" s="144"/>
      <c r="BM41" s="144"/>
      <c r="BN41" s="144"/>
      <c r="BO41" s="144"/>
      <c r="BP41" s="144"/>
      <c r="BQ41" s="144"/>
      <c r="BR41" s="144"/>
      <c r="BS41" s="144"/>
      <c r="BT41" s="144"/>
      <c r="BU41" s="144"/>
      <c r="BV41" s="144"/>
      <c r="BW41" s="144"/>
      <c r="BX41" s="144"/>
      <c r="BY41" s="144"/>
      <c r="BZ41" s="144"/>
      <c r="CA41" s="144"/>
      <c r="CB41" s="144"/>
      <c r="CC41" s="144"/>
      <c r="CD41" s="144"/>
      <c r="CE41" s="144"/>
      <c r="CF41" s="144"/>
      <c r="CG41" s="144"/>
      <c r="CH41" s="144"/>
      <c r="CI41" s="144"/>
      <c r="CJ41" s="144"/>
      <c r="CK41" s="144"/>
      <c r="CL41" s="144"/>
      <c r="CM41" s="144"/>
      <c r="CN41" s="144"/>
      <c r="CO41" s="144"/>
      <c r="CP41" s="144"/>
      <c r="CQ41" s="144"/>
      <c r="CR41" s="144"/>
      <c r="CS41" s="144"/>
    </row>
    <row r="42" spans="1:97">
      <c r="A42" s="191" t="s">
        <v>98</v>
      </c>
      <c r="B42" s="62" t="s">
        <v>236</v>
      </c>
      <c r="C42" s="123" t="s">
        <v>237</v>
      </c>
      <c r="D42" s="215">
        <v>5240</v>
      </c>
      <c r="E42" s="183" t="s">
        <v>235</v>
      </c>
      <c r="F42" s="144"/>
      <c r="G42" s="153" t="s">
        <v>12</v>
      </c>
      <c r="H42" s="153"/>
      <c r="I42" s="150"/>
      <c r="J42" s="154"/>
      <c r="K42" s="155"/>
      <c r="L42" s="149"/>
      <c r="M42" s="65"/>
      <c r="N42" s="65"/>
      <c r="O42" s="65"/>
      <c r="P42" s="65"/>
      <c r="Q42" s="65"/>
      <c r="R42" s="65"/>
      <c r="S42" s="65"/>
      <c r="T42" s="65"/>
      <c r="U42" s="65"/>
      <c r="V42" s="65"/>
      <c r="W42" s="65"/>
      <c r="X42" s="65"/>
      <c r="Y42" s="65"/>
      <c r="Z42" s="65"/>
      <c r="AA42" s="65"/>
      <c r="AB42" s="65"/>
      <c r="AC42" s="65"/>
      <c r="AD42" s="65"/>
      <c r="AE42" s="65"/>
      <c r="AF42" s="65"/>
      <c r="AG42" s="65"/>
      <c r="AH42" s="65"/>
      <c r="AI42" s="65"/>
      <c r="AJ42" s="65"/>
      <c r="AK42" s="65"/>
      <c r="AL42" s="65"/>
      <c r="AM42" s="65"/>
      <c r="AN42" s="65"/>
      <c r="AO42" s="65"/>
      <c r="AP42" s="65"/>
      <c r="AQ42" s="65"/>
      <c r="AR42" s="65"/>
      <c r="AS42" s="65"/>
      <c r="AT42" s="65"/>
      <c r="AU42" s="65"/>
      <c r="AV42" s="65"/>
      <c r="AW42" s="65"/>
      <c r="AX42" s="65"/>
      <c r="AY42" s="65"/>
      <c r="AZ42" s="65"/>
      <c r="BA42" s="65"/>
      <c r="BB42" s="65"/>
      <c r="BC42" s="65"/>
      <c r="BD42" s="65"/>
      <c r="BE42" s="65"/>
      <c r="BF42" s="65"/>
      <c r="BG42" s="65"/>
      <c r="BH42" s="65"/>
      <c r="BI42" s="65"/>
      <c r="BJ42" s="144"/>
      <c r="BK42" s="144"/>
      <c r="BL42" s="144"/>
      <c r="BM42" s="144"/>
      <c r="BN42" s="144"/>
      <c r="BO42" s="144"/>
      <c r="BP42" s="144"/>
      <c r="BQ42" s="144"/>
      <c r="BR42" s="144"/>
      <c r="BS42" s="144"/>
      <c r="BT42" s="144"/>
      <c r="BU42" s="144"/>
      <c r="BV42" s="144"/>
      <c r="BW42" s="144"/>
      <c r="BX42" s="144"/>
      <c r="BY42" s="144"/>
      <c r="BZ42" s="144"/>
      <c r="CA42" s="144"/>
      <c r="CB42" s="144"/>
      <c r="CC42" s="144"/>
      <c r="CD42" s="144"/>
      <c r="CE42" s="144"/>
      <c r="CF42" s="144"/>
      <c r="CG42" s="144"/>
      <c r="CH42" s="144"/>
      <c r="CI42" s="144"/>
      <c r="CJ42" s="144"/>
      <c r="CK42" s="144"/>
      <c r="CL42" s="144"/>
      <c r="CM42" s="144"/>
      <c r="CN42" s="144"/>
      <c r="CO42" s="144"/>
      <c r="CP42" s="144"/>
      <c r="CQ42" s="144"/>
      <c r="CR42" s="144"/>
      <c r="CS42" s="144"/>
    </row>
    <row r="43" spans="1:97">
      <c r="A43" s="191" t="s">
        <v>98</v>
      </c>
      <c r="B43" s="62" t="s">
        <v>249</v>
      </c>
      <c r="C43" s="123"/>
      <c r="D43" s="215">
        <v>200</v>
      </c>
      <c r="E43" s="183" t="s">
        <v>248</v>
      </c>
      <c r="F43" s="140"/>
      <c r="G43" s="349"/>
      <c r="H43" s="349"/>
      <c r="I43" s="349"/>
      <c r="J43" s="349"/>
      <c r="K43" s="65"/>
      <c r="L43" s="149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  <c r="X43" s="65"/>
      <c r="Y43" s="65"/>
      <c r="Z43" s="65"/>
      <c r="AA43" s="65"/>
      <c r="AB43" s="65"/>
      <c r="AC43" s="65"/>
      <c r="AD43" s="65"/>
      <c r="AE43" s="65"/>
      <c r="AF43" s="65"/>
      <c r="AG43" s="65"/>
      <c r="AH43" s="65"/>
      <c r="AI43" s="65"/>
      <c r="AJ43" s="65"/>
      <c r="AK43" s="65"/>
      <c r="AL43" s="65"/>
      <c r="AM43" s="65"/>
      <c r="AN43" s="65"/>
      <c r="AO43" s="65"/>
      <c r="AP43" s="65"/>
      <c r="AQ43" s="65"/>
      <c r="AR43" s="65"/>
      <c r="AS43" s="65"/>
      <c r="AT43" s="65"/>
      <c r="AU43" s="65"/>
      <c r="AV43" s="65"/>
      <c r="AW43" s="65"/>
      <c r="AX43" s="65"/>
      <c r="AY43" s="65"/>
      <c r="AZ43" s="65"/>
      <c r="BA43" s="65"/>
      <c r="BB43" s="65"/>
      <c r="BC43" s="65"/>
      <c r="BD43" s="65"/>
      <c r="BE43" s="65"/>
      <c r="BF43" s="65"/>
      <c r="BG43" s="65"/>
      <c r="BH43" s="65"/>
      <c r="BI43" s="65"/>
      <c r="BJ43" s="144"/>
      <c r="BK43" s="144"/>
      <c r="BL43" s="144"/>
      <c r="BM43" s="144"/>
      <c r="BN43" s="144"/>
      <c r="BO43" s="144"/>
      <c r="BP43" s="144"/>
      <c r="BQ43" s="144"/>
      <c r="BR43" s="144"/>
      <c r="BS43" s="144"/>
      <c r="BT43" s="144"/>
      <c r="BU43" s="144"/>
      <c r="BV43" s="144"/>
      <c r="BW43" s="144"/>
      <c r="BX43" s="144"/>
      <c r="BY43" s="144"/>
      <c r="BZ43" s="144"/>
      <c r="CA43" s="144"/>
      <c r="CB43" s="144"/>
      <c r="CC43" s="144"/>
      <c r="CD43" s="144"/>
      <c r="CE43" s="144"/>
      <c r="CF43" s="144"/>
      <c r="CG43" s="144"/>
      <c r="CH43" s="144"/>
      <c r="CI43" s="144"/>
      <c r="CJ43" s="144"/>
      <c r="CK43" s="144"/>
      <c r="CL43" s="144"/>
      <c r="CM43" s="144"/>
      <c r="CN43" s="144"/>
      <c r="CO43" s="144"/>
      <c r="CP43" s="144"/>
      <c r="CQ43" s="144"/>
      <c r="CR43" s="144"/>
      <c r="CS43" s="144"/>
    </row>
    <row r="44" spans="1:97" ht="13.5" thickBot="1">
      <c r="A44" s="191" t="s">
        <v>98</v>
      </c>
      <c r="B44" s="124"/>
      <c r="C44" s="123"/>
      <c r="D44" s="215"/>
      <c r="E44" s="182"/>
      <c r="F44" s="141"/>
      <c r="G44" s="179"/>
      <c r="H44" s="179"/>
      <c r="I44" s="154"/>
      <c r="J44" s="154"/>
      <c r="K44" s="65"/>
      <c r="L44" s="149"/>
      <c r="M44" s="144"/>
      <c r="N44" s="65"/>
      <c r="O44" s="65"/>
      <c r="P44" s="65"/>
      <c r="Q44" s="65"/>
      <c r="R44" s="65"/>
      <c r="S44" s="65"/>
      <c r="T44" s="65"/>
      <c r="U44" s="65"/>
      <c r="V44" s="65"/>
      <c r="W44" s="65"/>
      <c r="X44" s="65"/>
      <c r="Y44" s="65"/>
      <c r="Z44" s="65"/>
      <c r="AA44" s="65"/>
      <c r="AB44" s="65"/>
      <c r="AC44" s="65"/>
      <c r="AD44" s="65"/>
      <c r="AE44" s="65"/>
      <c r="AF44" s="65"/>
      <c r="AG44" s="65"/>
      <c r="AH44" s="65"/>
      <c r="AI44" s="65"/>
      <c r="AJ44" s="65"/>
      <c r="AK44" s="65"/>
      <c r="AL44" s="65"/>
      <c r="AM44" s="65"/>
      <c r="AN44" s="65"/>
      <c r="AO44" s="65"/>
      <c r="AP44" s="65"/>
      <c r="AQ44" s="65"/>
      <c r="AR44" s="65"/>
      <c r="AS44" s="65"/>
      <c r="AT44" s="65"/>
      <c r="AU44" s="65"/>
      <c r="AV44" s="65"/>
      <c r="AW44" s="65"/>
      <c r="AX44" s="65"/>
      <c r="AY44" s="65"/>
      <c r="AZ44" s="65"/>
      <c r="BA44" s="65"/>
      <c r="BB44" s="65"/>
      <c r="BC44" s="65"/>
      <c r="BD44" s="65"/>
      <c r="BE44" s="65"/>
      <c r="BF44" s="65"/>
      <c r="BG44" s="65"/>
      <c r="BH44" s="65"/>
      <c r="BI44" s="65"/>
      <c r="BJ44" s="144"/>
      <c r="BK44" s="144"/>
      <c r="BL44" s="144"/>
      <c r="BM44" s="144"/>
      <c r="BN44" s="144"/>
      <c r="BO44" s="144"/>
      <c r="BP44" s="144"/>
      <c r="BQ44" s="144"/>
      <c r="BR44" s="144"/>
      <c r="BS44" s="144"/>
      <c r="BT44" s="144"/>
      <c r="BU44" s="144"/>
      <c r="BV44" s="144"/>
      <c r="BW44" s="144"/>
      <c r="BX44" s="144"/>
      <c r="BY44" s="144"/>
      <c r="BZ44" s="144"/>
      <c r="CA44" s="144"/>
      <c r="CB44" s="144"/>
      <c r="CC44" s="144"/>
      <c r="CD44" s="144"/>
      <c r="CE44" s="144"/>
      <c r="CF44" s="144"/>
      <c r="CG44" s="144"/>
      <c r="CH44" s="144"/>
      <c r="CI44" s="144"/>
      <c r="CJ44" s="144"/>
      <c r="CK44" s="144"/>
      <c r="CL44" s="144"/>
      <c r="CM44" s="144"/>
      <c r="CN44" s="144"/>
      <c r="CO44" s="144"/>
      <c r="CP44" s="144"/>
      <c r="CQ44" s="144"/>
      <c r="CR44" s="144"/>
      <c r="CS44" s="144"/>
    </row>
    <row r="45" spans="1:97" ht="13.5" thickBot="1">
      <c r="A45" s="209" t="s">
        <v>93</v>
      </c>
      <c r="B45" s="209" t="s">
        <v>89</v>
      </c>
      <c r="C45" s="209" t="s">
        <v>90</v>
      </c>
      <c r="D45" s="216" t="s">
        <v>67</v>
      </c>
      <c r="E45" s="210" t="s">
        <v>91</v>
      </c>
      <c r="F45" s="138"/>
      <c r="G45" s="144"/>
      <c r="H45" s="230" t="s">
        <v>101</v>
      </c>
      <c r="I45" s="226" t="s">
        <v>102</v>
      </c>
      <c r="J45" s="226" t="s">
        <v>67</v>
      </c>
      <c r="K45" s="231" t="s">
        <v>103</v>
      </c>
      <c r="L45" s="232" t="s">
        <v>28</v>
      </c>
      <c r="M45" s="233" t="s">
        <v>29</v>
      </c>
      <c r="N45" s="65"/>
      <c r="O45" s="65"/>
      <c r="P45" s="65"/>
      <c r="Q45" s="65"/>
      <c r="R45" s="65"/>
      <c r="S45" s="65"/>
      <c r="T45" s="65"/>
      <c r="U45" s="65"/>
      <c r="V45" s="65"/>
      <c r="W45" s="65"/>
      <c r="X45" s="65"/>
      <c r="Y45" s="65"/>
      <c r="Z45" s="65"/>
      <c r="AA45" s="65"/>
      <c r="AB45" s="65"/>
      <c r="AC45" s="65"/>
      <c r="AD45" s="65"/>
      <c r="AE45" s="65"/>
      <c r="AF45" s="65"/>
      <c r="AG45" s="65"/>
      <c r="AH45" s="65"/>
      <c r="AI45" s="65"/>
      <c r="AJ45" s="65"/>
      <c r="AK45" s="65"/>
      <c r="AL45" s="65"/>
      <c r="AM45" s="65"/>
      <c r="AN45" s="65"/>
      <c r="AO45" s="65"/>
      <c r="AP45" s="65"/>
      <c r="AQ45" s="65"/>
      <c r="AR45" s="65"/>
      <c r="AS45" s="65"/>
      <c r="AT45" s="65"/>
      <c r="AU45" s="65"/>
      <c r="AV45" s="65"/>
      <c r="AW45" s="65"/>
      <c r="AX45" s="65"/>
      <c r="AY45" s="65"/>
      <c r="AZ45" s="65"/>
      <c r="BA45" s="65"/>
      <c r="BB45" s="65"/>
      <c r="BC45" s="65"/>
      <c r="BD45" s="65"/>
      <c r="BE45" s="65"/>
      <c r="BF45" s="65"/>
      <c r="BG45" s="65"/>
      <c r="BH45" s="65"/>
      <c r="BI45" s="65"/>
      <c r="BJ45" s="144"/>
      <c r="BK45" s="144"/>
      <c r="BL45" s="144"/>
      <c r="BM45" s="144"/>
      <c r="BN45" s="144"/>
      <c r="BO45" s="144"/>
      <c r="BP45" s="144"/>
      <c r="BQ45" s="144"/>
      <c r="BR45" s="144"/>
      <c r="BS45" s="144"/>
      <c r="BT45" s="144"/>
      <c r="BU45" s="144"/>
      <c r="BV45" s="144"/>
      <c r="BW45" s="144"/>
      <c r="BX45" s="144"/>
      <c r="BY45" s="144"/>
      <c r="BZ45" s="144"/>
      <c r="CA45" s="144"/>
      <c r="CB45" s="144"/>
      <c r="CC45" s="144"/>
      <c r="CD45" s="144"/>
      <c r="CE45" s="144"/>
      <c r="CF45" s="144"/>
      <c r="CG45" s="144"/>
      <c r="CH45" s="144"/>
      <c r="CI45" s="144"/>
      <c r="CJ45" s="144"/>
      <c r="CK45" s="144"/>
      <c r="CL45" s="144"/>
      <c r="CM45" s="144"/>
      <c r="CN45" s="144"/>
      <c r="CO45" s="144"/>
      <c r="CP45" s="144"/>
      <c r="CQ45" s="144"/>
      <c r="CR45" s="144"/>
      <c r="CS45" s="144"/>
    </row>
    <row r="46" spans="1:97">
      <c r="A46" s="234" t="s">
        <v>104</v>
      </c>
      <c r="B46" s="274" t="s">
        <v>105</v>
      </c>
      <c r="C46" s="134">
        <v>1718911905</v>
      </c>
      <c r="D46" s="217">
        <v>337800</v>
      </c>
      <c r="E46" s="275" t="s">
        <v>252</v>
      </c>
      <c r="F46" s="137"/>
      <c r="G46" s="144"/>
      <c r="H46" s="198" t="s">
        <v>105</v>
      </c>
      <c r="I46" s="199">
        <v>1718911905</v>
      </c>
      <c r="J46" s="200">
        <v>634780</v>
      </c>
      <c r="K46" s="134" t="s">
        <v>205</v>
      </c>
      <c r="L46" s="201">
        <v>634780</v>
      </c>
      <c r="M46" s="202">
        <f>SUM(J46-L46)</f>
        <v>0</v>
      </c>
      <c r="N46" s="65"/>
      <c r="O46" s="65"/>
      <c r="P46" s="65"/>
      <c r="Q46" s="65"/>
      <c r="R46" s="65"/>
      <c r="S46" s="65"/>
      <c r="T46" s="65"/>
      <c r="U46" s="65"/>
      <c r="V46" s="65"/>
      <c r="W46" s="65"/>
      <c r="X46" s="65"/>
      <c r="Y46" s="65"/>
      <c r="Z46" s="65"/>
      <c r="AA46" s="65"/>
      <c r="AB46" s="65"/>
      <c r="AC46" s="65"/>
      <c r="AD46" s="65"/>
      <c r="AE46" s="65"/>
      <c r="AF46" s="65"/>
      <c r="AG46" s="65"/>
      <c r="AH46" s="65"/>
      <c r="AI46" s="65"/>
      <c r="AJ46" s="65"/>
      <c r="AK46" s="65"/>
      <c r="AL46" s="65"/>
      <c r="AM46" s="65"/>
      <c r="AN46" s="65"/>
      <c r="AO46" s="65"/>
      <c r="AP46" s="65"/>
      <c r="AQ46" s="65"/>
      <c r="AR46" s="65"/>
      <c r="AS46" s="65"/>
      <c r="AT46" s="65"/>
      <c r="AU46" s="65"/>
      <c r="AV46" s="65"/>
      <c r="AW46" s="65"/>
      <c r="AX46" s="65"/>
      <c r="AY46" s="65"/>
      <c r="AZ46" s="65"/>
      <c r="BA46" s="65"/>
      <c r="BB46" s="65"/>
      <c r="BC46" s="65"/>
      <c r="BD46" s="65"/>
      <c r="BE46" s="65"/>
      <c r="BF46" s="65"/>
      <c r="BG46" s="65"/>
      <c r="BH46" s="65"/>
      <c r="BI46" s="65"/>
      <c r="BJ46" s="144"/>
      <c r="BK46" s="144"/>
      <c r="BL46" s="144"/>
      <c r="BM46" s="144"/>
      <c r="BN46" s="144"/>
      <c r="BO46" s="144"/>
      <c r="BP46" s="144"/>
      <c r="BQ46" s="144"/>
      <c r="BR46" s="144"/>
      <c r="BS46" s="144"/>
      <c r="BT46" s="144"/>
      <c r="BU46" s="144"/>
      <c r="BV46" s="144"/>
      <c r="BW46" s="144"/>
      <c r="BX46" s="144"/>
      <c r="BY46" s="144"/>
      <c r="BZ46" s="144"/>
      <c r="CA46" s="144"/>
      <c r="CB46" s="144"/>
      <c r="CC46" s="144"/>
      <c r="CD46" s="144"/>
      <c r="CE46" s="144"/>
      <c r="CF46" s="144"/>
      <c r="CG46" s="144"/>
      <c r="CH46" s="144"/>
      <c r="CI46" s="144"/>
      <c r="CJ46" s="144"/>
      <c r="CK46" s="144"/>
      <c r="CL46" s="144"/>
      <c r="CM46" s="144"/>
      <c r="CN46" s="144"/>
      <c r="CO46" s="144"/>
      <c r="CP46" s="144"/>
      <c r="CQ46" s="144"/>
      <c r="CR46" s="144"/>
      <c r="CS46" s="144"/>
    </row>
    <row r="47" spans="1:97">
      <c r="A47" s="234" t="s">
        <v>104</v>
      </c>
      <c r="B47" s="58" t="s">
        <v>107</v>
      </c>
      <c r="C47" s="123">
        <v>1765002244</v>
      </c>
      <c r="D47" s="218">
        <v>170000</v>
      </c>
      <c r="E47" s="184" t="s">
        <v>252</v>
      </c>
      <c r="F47" s="138"/>
      <c r="G47" s="144"/>
      <c r="H47" s="194" t="s">
        <v>107</v>
      </c>
      <c r="I47" s="60">
        <v>1765002244</v>
      </c>
      <c r="J47" s="56">
        <v>227880</v>
      </c>
      <c r="K47" s="56" t="s">
        <v>200</v>
      </c>
      <c r="L47" s="135">
        <v>227880</v>
      </c>
      <c r="M47" s="195">
        <f t="shared" ref="M47:M110" si="2">SUM(J47-L47)</f>
        <v>0</v>
      </c>
      <c r="N47" s="65"/>
      <c r="O47" s="65"/>
      <c r="P47" s="65"/>
      <c r="Q47" s="65"/>
      <c r="R47" s="65"/>
      <c r="S47" s="65"/>
      <c r="T47" s="65"/>
      <c r="U47" s="65"/>
      <c r="V47" s="65"/>
      <c r="W47" s="65"/>
      <c r="X47" s="65"/>
      <c r="Y47" s="65"/>
      <c r="Z47" s="65"/>
      <c r="AA47" s="65"/>
      <c r="AB47" s="65"/>
      <c r="AC47" s="65"/>
      <c r="AD47" s="65"/>
      <c r="AE47" s="65"/>
      <c r="AF47" s="65"/>
      <c r="AG47" s="65"/>
      <c r="AH47" s="65"/>
      <c r="AI47" s="65"/>
      <c r="AJ47" s="65"/>
      <c r="AK47" s="163"/>
      <c r="AL47" s="163"/>
      <c r="AM47" s="163"/>
      <c r="AN47" s="163"/>
      <c r="AO47" s="65"/>
      <c r="AP47" s="65"/>
      <c r="AQ47" s="65"/>
      <c r="AR47" s="65"/>
      <c r="AS47" s="65"/>
      <c r="AT47" s="65"/>
      <c r="AU47" s="65"/>
      <c r="AV47" s="65"/>
      <c r="AW47" s="65"/>
      <c r="AX47" s="65"/>
      <c r="AY47" s="65"/>
      <c r="AZ47" s="65"/>
      <c r="BA47" s="65"/>
      <c r="BB47" s="65"/>
      <c r="BC47" s="65"/>
      <c r="BD47" s="65"/>
      <c r="BE47" s="65"/>
      <c r="BF47" s="65"/>
      <c r="BG47" s="65"/>
      <c r="BH47" s="65"/>
      <c r="BI47" s="65"/>
      <c r="BJ47" s="144"/>
      <c r="BK47" s="144"/>
      <c r="BL47" s="144"/>
      <c r="BM47" s="144"/>
      <c r="BN47" s="144"/>
      <c r="BO47" s="144"/>
      <c r="BP47" s="144"/>
      <c r="BQ47" s="144"/>
      <c r="BR47" s="144"/>
      <c r="BS47" s="144"/>
      <c r="BT47" s="144"/>
      <c r="BU47" s="144"/>
      <c r="BV47" s="144"/>
      <c r="BW47" s="144"/>
      <c r="BX47" s="144"/>
      <c r="BY47" s="144"/>
      <c r="BZ47" s="144"/>
      <c r="CA47" s="144"/>
      <c r="CB47" s="144"/>
      <c r="CC47" s="144"/>
      <c r="CD47" s="144"/>
      <c r="CE47" s="144"/>
      <c r="CF47" s="144"/>
      <c r="CG47" s="144"/>
      <c r="CH47" s="144"/>
      <c r="CI47" s="144"/>
      <c r="CJ47" s="144"/>
      <c r="CK47" s="144"/>
      <c r="CL47" s="144"/>
      <c r="CM47" s="144"/>
      <c r="CN47" s="144"/>
      <c r="CO47" s="144"/>
      <c r="CP47" s="144"/>
      <c r="CQ47" s="144"/>
      <c r="CR47" s="144"/>
      <c r="CS47" s="144"/>
    </row>
    <row r="48" spans="1:97">
      <c r="A48" s="234" t="s">
        <v>104</v>
      </c>
      <c r="B48" s="57" t="s">
        <v>125</v>
      </c>
      <c r="C48" s="123">
        <v>1716697790</v>
      </c>
      <c r="D48" s="218">
        <v>360900</v>
      </c>
      <c r="E48" s="186" t="s">
        <v>252</v>
      </c>
      <c r="F48" s="138"/>
      <c r="G48" s="144"/>
      <c r="H48" s="194" t="s">
        <v>125</v>
      </c>
      <c r="I48" s="60">
        <v>1716697790</v>
      </c>
      <c r="J48" s="56">
        <v>200000</v>
      </c>
      <c r="K48" s="177" t="s">
        <v>211</v>
      </c>
      <c r="L48" s="135">
        <v>200000</v>
      </c>
      <c r="M48" s="195">
        <f t="shared" si="2"/>
        <v>0</v>
      </c>
      <c r="N48" s="65"/>
      <c r="O48" s="65"/>
      <c r="P48" s="65"/>
      <c r="Q48" s="65"/>
      <c r="R48" s="65"/>
      <c r="S48" s="65"/>
      <c r="T48" s="65"/>
      <c r="U48" s="65"/>
      <c r="V48" s="65"/>
      <c r="W48" s="65"/>
      <c r="X48" s="65"/>
      <c r="Y48" s="65"/>
      <c r="Z48" s="65"/>
      <c r="AA48" s="65"/>
      <c r="AB48" s="65"/>
      <c r="AC48" s="65"/>
      <c r="AD48" s="65"/>
      <c r="AE48" s="65"/>
      <c r="AF48" s="65"/>
      <c r="AG48" s="65"/>
      <c r="AH48" s="65"/>
      <c r="AI48" s="65"/>
      <c r="AJ48" s="65"/>
      <c r="AK48" s="65"/>
      <c r="AL48" s="65"/>
      <c r="AM48" s="65"/>
      <c r="AN48" s="65"/>
      <c r="AO48" s="65"/>
      <c r="AP48" s="65"/>
      <c r="AQ48" s="65"/>
      <c r="AR48" s="65"/>
      <c r="AS48" s="65"/>
      <c r="AT48" s="65"/>
      <c r="AU48" s="65"/>
      <c r="AV48" s="65"/>
      <c r="AW48" s="65"/>
      <c r="AX48" s="65"/>
      <c r="AY48" s="65"/>
      <c r="AZ48" s="65"/>
      <c r="BA48" s="65"/>
      <c r="BB48" s="65"/>
      <c r="BC48" s="65"/>
      <c r="BD48" s="65"/>
      <c r="BE48" s="65"/>
      <c r="BF48" s="65"/>
      <c r="BG48" s="65"/>
      <c r="BH48" s="65"/>
      <c r="BI48" s="65"/>
      <c r="BJ48" s="144"/>
      <c r="BK48" s="144"/>
      <c r="BL48" s="144"/>
      <c r="BM48" s="144"/>
      <c r="BN48" s="144"/>
      <c r="BO48" s="144"/>
      <c r="BP48" s="144"/>
      <c r="BQ48" s="144"/>
      <c r="BR48" s="144"/>
      <c r="BS48" s="144"/>
      <c r="BT48" s="144"/>
      <c r="BU48" s="144"/>
      <c r="BV48" s="144"/>
      <c r="BW48" s="144"/>
      <c r="BX48" s="144"/>
      <c r="BY48" s="144"/>
      <c r="BZ48" s="144"/>
      <c r="CA48" s="144"/>
      <c r="CB48" s="144"/>
      <c r="CC48" s="144"/>
      <c r="CD48" s="144"/>
      <c r="CE48" s="144"/>
      <c r="CF48" s="144"/>
      <c r="CG48" s="144"/>
      <c r="CH48" s="144"/>
      <c r="CI48" s="144"/>
      <c r="CJ48" s="144"/>
      <c r="CK48" s="144"/>
      <c r="CL48" s="144"/>
      <c r="CM48" s="144"/>
      <c r="CN48" s="144"/>
      <c r="CO48" s="144"/>
      <c r="CP48" s="144"/>
      <c r="CQ48" s="144"/>
      <c r="CR48" s="144"/>
      <c r="CS48" s="144"/>
    </row>
    <row r="49" spans="1:97">
      <c r="A49" s="234" t="s">
        <v>104</v>
      </c>
      <c r="B49" s="125" t="s">
        <v>131</v>
      </c>
      <c r="C49" s="123">
        <v>1743942020</v>
      </c>
      <c r="D49" s="218">
        <v>200000</v>
      </c>
      <c r="E49" s="184" t="s">
        <v>221</v>
      </c>
      <c r="F49" s="138"/>
      <c r="G49" s="144"/>
      <c r="H49" s="194" t="s">
        <v>131</v>
      </c>
      <c r="I49" s="60">
        <v>1743942020</v>
      </c>
      <c r="J49" s="56">
        <v>465870</v>
      </c>
      <c r="K49" s="177" t="s">
        <v>211</v>
      </c>
      <c r="L49" s="135">
        <v>465870</v>
      </c>
      <c r="M49" s="195">
        <f t="shared" si="2"/>
        <v>0</v>
      </c>
      <c r="N49" s="65"/>
      <c r="O49" s="65"/>
      <c r="P49" s="65"/>
      <c r="Q49" s="65"/>
      <c r="R49" s="65"/>
      <c r="S49" s="65"/>
      <c r="T49" s="65"/>
      <c r="U49" s="65"/>
      <c r="V49" s="65"/>
      <c r="W49" s="65"/>
      <c r="X49" s="65"/>
      <c r="Y49" s="65"/>
      <c r="Z49" s="65"/>
      <c r="AA49" s="65"/>
      <c r="AB49" s="65"/>
      <c r="AC49" s="65"/>
      <c r="AD49" s="65"/>
      <c r="AE49" s="65"/>
      <c r="AF49" s="65"/>
      <c r="AG49" s="65"/>
      <c r="AH49" s="65"/>
      <c r="AI49" s="65"/>
      <c r="AJ49" s="65"/>
      <c r="AK49" s="65"/>
      <c r="AL49" s="65"/>
      <c r="AM49" s="65"/>
      <c r="AN49" s="65"/>
      <c r="AO49" s="65"/>
      <c r="AP49" s="65"/>
      <c r="AQ49" s="65"/>
      <c r="AR49" s="65"/>
      <c r="AS49" s="65"/>
      <c r="AT49" s="65"/>
      <c r="AU49" s="65"/>
      <c r="AV49" s="65"/>
      <c r="AW49" s="65"/>
      <c r="AX49" s="65"/>
      <c r="AY49" s="65"/>
      <c r="AZ49" s="65"/>
      <c r="BA49" s="65"/>
      <c r="BB49" s="65"/>
      <c r="BC49" s="65"/>
      <c r="BD49" s="65"/>
      <c r="BE49" s="65"/>
      <c r="BF49" s="65"/>
      <c r="BG49" s="65"/>
      <c r="BH49" s="65"/>
      <c r="BI49" s="65"/>
      <c r="BJ49" s="144"/>
      <c r="BK49" s="144"/>
      <c r="BL49" s="144"/>
      <c r="BM49" s="144"/>
      <c r="BN49" s="144"/>
      <c r="BO49" s="144"/>
      <c r="BP49" s="144"/>
      <c r="BQ49" s="144"/>
      <c r="BR49" s="144"/>
      <c r="BS49" s="144"/>
      <c r="BT49" s="144"/>
      <c r="BU49" s="144"/>
      <c r="BV49" s="144"/>
      <c r="BW49" s="144"/>
      <c r="BX49" s="144"/>
      <c r="BY49" s="144"/>
      <c r="BZ49" s="144"/>
      <c r="CA49" s="144"/>
      <c r="CB49" s="144"/>
      <c r="CC49" s="144"/>
      <c r="CD49" s="144"/>
      <c r="CE49" s="144"/>
      <c r="CF49" s="144"/>
      <c r="CG49" s="144"/>
      <c r="CH49" s="144"/>
      <c r="CI49" s="144"/>
      <c r="CJ49" s="144"/>
      <c r="CK49" s="144"/>
      <c r="CL49" s="144"/>
      <c r="CM49" s="144"/>
      <c r="CN49" s="144"/>
      <c r="CO49" s="144"/>
      <c r="CP49" s="144"/>
      <c r="CQ49" s="144"/>
      <c r="CR49" s="144"/>
      <c r="CS49" s="144"/>
    </row>
    <row r="50" spans="1:97">
      <c r="A50" s="234" t="s">
        <v>104</v>
      </c>
      <c r="B50" s="125" t="s">
        <v>106</v>
      </c>
      <c r="C50" s="123">
        <v>1733624262</v>
      </c>
      <c r="D50" s="218">
        <v>153780</v>
      </c>
      <c r="E50" s="184" t="s">
        <v>211</v>
      </c>
      <c r="F50" s="138"/>
      <c r="G50" s="144"/>
      <c r="H50" s="181" t="s">
        <v>106</v>
      </c>
      <c r="I50" s="61">
        <v>1733624262</v>
      </c>
      <c r="J50" s="175">
        <v>153780</v>
      </c>
      <c r="K50" s="176" t="s">
        <v>211</v>
      </c>
      <c r="L50" s="135">
        <v>153780</v>
      </c>
      <c r="M50" s="195">
        <f t="shared" si="2"/>
        <v>0</v>
      </c>
      <c r="N50" s="65"/>
      <c r="O50" s="65"/>
      <c r="P50" s="65"/>
      <c r="Q50" s="65"/>
      <c r="R50" s="65"/>
      <c r="S50" s="65"/>
      <c r="T50" s="65"/>
      <c r="U50" s="65"/>
      <c r="V50" s="65"/>
      <c r="W50" s="65"/>
      <c r="X50" s="65"/>
      <c r="Y50" s="65"/>
      <c r="Z50" s="65"/>
      <c r="AA50" s="65"/>
      <c r="AB50" s="65"/>
      <c r="AC50" s="65"/>
      <c r="AD50" s="65"/>
      <c r="AE50" s="65"/>
      <c r="AF50" s="65"/>
      <c r="AG50" s="65"/>
      <c r="AH50" s="65"/>
      <c r="AI50" s="65"/>
      <c r="AJ50" s="65"/>
      <c r="AK50" s="65"/>
      <c r="AL50" s="65"/>
      <c r="AM50" s="65"/>
      <c r="AN50" s="65"/>
      <c r="AO50" s="65"/>
      <c r="AP50" s="65"/>
      <c r="AQ50" s="65"/>
      <c r="AR50" s="65"/>
      <c r="AS50" s="65"/>
      <c r="AT50" s="65"/>
      <c r="AU50" s="65"/>
      <c r="AV50" s="65"/>
      <c r="AW50" s="65"/>
      <c r="AX50" s="65"/>
      <c r="AY50" s="65"/>
      <c r="AZ50" s="65"/>
      <c r="BA50" s="65"/>
      <c r="BB50" s="65"/>
      <c r="BC50" s="65"/>
      <c r="BD50" s="65"/>
      <c r="BE50" s="65"/>
      <c r="BF50" s="65"/>
      <c r="BG50" s="65"/>
      <c r="BH50" s="65"/>
      <c r="BI50" s="65"/>
      <c r="BJ50" s="144"/>
      <c r="BK50" s="144"/>
      <c r="BL50" s="144"/>
      <c r="BM50" s="144"/>
      <c r="BN50" s="144"/>
      <c r="BO50" s="144"/>
      <c r="BP50" s="144"/>
      <c r="BQ50" s="144"/>
      <c r="BR50" s="144"/>
      <c r="BS50" s="144"/>
      <c r="BT50" s="144"/>
      <c r="BU50" s="144"/>
      <c r="BV50" s="144"/>
      <c r="BW50" s="144"/>
      <c r="BX50" s="144"/>
      <c r="BY50" s="144"/>
      <c r="BZ50" s="144"/>
      <c r="CA50" s="144"/>
      <c r="CB50" s="144"/>
      <c r="CC50" s="144"/>
      <c r="CD50" s="144"/>
      <c r="CE50" s="144"/>
      <c r="CF50" s="144"/>
      <c r="CG50" s="144"/>
      <c r="CH50" s="144"/>
      <c r="CI50" s="144"/>
      <c r="CJ50" s="144"/>
      <c r="CK50" s="144"/>
      <c r="CL50" s="144"/>
      <c r="CM50" s="144"/>
      <c r="CN50" s="144"/>
      <c r="CO50" s="144"/>
      <c r="CP50" s="144"/>
      <c r="CQ50" s="144"/>
      <c r="CR50" s="144"/>
      <c r="CS50" s="144"/>
    </row>
    <row r="51" spans="1:97">
      <c r="A51" s="234" t="s">
        <v>104</v>
      </c>
      <c r="B51" s="57" t="s">
        <v>128</v>
      </c>
      <c r="C51" s="123">
        <v>1723246584</v>
      </c>
      <c r="D51" s="218">
        <v>66190</v>
      </c>
      <c r="E51" s="186" t="s">
        <v>231</v>
      </c>
      <c r="F51" s="138"/>
      <c r="G51" s="144"/>
      <c r="H51" s="194" t="s">
        <v>128</v>
      </c>
      <c r="I51" s="60">
        <v>1723246584</v>
      </c>
      <c r="J51" s="56">
        <v>174930</v>
      </c>
      <c r="K51" s="177" t="s">
        <v>211</v>
      </c>
      <c r="L51" s="135">
        <v>174930</v>
      </c>
      <c r="M51" s="195">
        <f t="shared" si="2"/>
        <v>0</v>
      </c>
      <c r="N51" s="65"/>
      <c r="O51" s="65"/>
      <c r="P51" s="65"/>
      <c r="Q51" s="65"/>
      <c r="R51" s="65"/>
      <c r="S51" s="65"/>
      <c r="T51" s="65"/>
      <c r="U51" s="65"/>
      <c r="V51" s="65"/>
      <c r="W51" s="65"/>
      <c r="X51" s="65"/>
      <c r="Y51" s="65"/>
      <c r="Z51" s="65"/>
      <c r="AA51" s="65"/>
      <c r="AB51" s="65"/>
      <c r="AC51" s="65"/>
      <c r="AD51" s="65"/>
      <c r="AE51" s="65"/>
      <c r="AF51" s="65"/>
      <c r="AG51" s="65"/>
      <c r="AH51" s="65"/>
      <c r="AI51" s="65"/>
      <c r="AJ51" s="65"/>
      <c r="AK51" s="65"/>
      <c r="AL51" s="65"/>
      <c r="AM51" s="65"/>
      <c r="AN51" s="65"/>
      <c r="AO51" s="65"/>
      <c r="AP51" s="65"/>
      <c r="AQ51" s="65"/>
      <c r="AR51" s="65"/>
      <c r="AS51" s="65"/>
      <c r="AT51" s="65"/>
      <c r="AU51" s="65"/>
      <c r="AV51" s="65"/>
      <c r="AW51" s="65"/>
      <c r="AX51" s="65"/>
      <c r="AY51" s="65"/>
      <c r="AZ51" s="65"/>
      <c r="BA51" s="65"/>
      <c r="BB51" s="65"/>
      <c r="BC51" s="65"/>
      <c r="BD51" s="65"/>
      <c r="BE51" s="65"/>
      <c r="BF51" s="65"/>
      <c r="BG51" s="65"/>
      <c r="BH51" s="65"/>
      <c r="BI51" s="65"/>
      <c r="BJ51" s="144"/>
      <c r="BK51" s="144"/>
      <c r="BL51" s="144"/>
      <c r="BM51" s="144"/>
      <c r="BN51" s="144"/>
      <c r="BO51" s="144"/>
      <c r="BP51" s="144"/>
      <c r="BQ51" s="144"/>
      <c r="BR51" s="144"/>
      <c r="BS51" s="144"/>
      <c r="BT51" s="144"/>
      <c r="BU51" s="144"/>
      <c r="BV51" s="144"/>
      <c r="BW51" s="144"/>
      <c r="BX51" s="144"/>
      <c r="BY51" s="144"/>
      <c r="BZ51" s="144"/>
      <c r="CA51" s="144"/>
      <c r="CB51" s="144"/>
      <c r="CC51" s="144"/>
      <c r="CD51" s="144"/>
      <c r="CE51" s="144"/>
      <c r="CF51" s="144"/>
      <c r="CG51" s="144"/>
      <c r="CH51" s="144"/>
      <c r="CI51" s="144"/>
      <c r="CJ51" s="144"/>
      <c r="CK51" s="144"/>
      <c r="CL51" s="144"/>
      <c r="CM51" s="144"/>
      <c r="CN51" s="144"/>
      <c r="CO51" s="144"/>
      <c r="CP51" s="144"/>
      <c r="CQ51" s="144"/>
      <c r="CR51" s="144"/>
      <c r="CS51" s="144"/>
    </row>
    <row r="52" spans="1:97">
      <c r="A52" s="234" t="s">
        <v>104</v>
      </c>
      <c r="B52" s="58" t="s">
        <v>129</v>
      </c>
      <c r="C52" s="123">
        <v>1739791780</v>
      </c>
      <c r="D52" s="218">
        <v>37450</v>
      </c>
      <c r="E52" s="185" t="s">
        <v>147</v>
      </c>
      <c r="F52" s="138"/>
      <c r="G52" s="144"/>
      <c r="H52" s="194" t="s">
        <v>129</v>
      </c>
      <c r="I52" s="60">
        <v>1739791780</v>
      </c>
      <c r="J52" s="56">
        <v>37450</v>
      </c>
      <c r="K52" s="177" t="s">
        <v>147</v>
      </c>
      <c r="L52" s="135">
        <v>37450</v>
      </c>
      <c r="M52" s="195">
        <f t="shared" si="2"/>
        <v>0</v>
      </c>
      <c r="N52" s="65"/>
      <c r="O52" s="65"/>
      <c r="P52" s="65"/>
      <c r="Q52" s="65"/>
      <c r="R52" s="65"/>
      <c r="S52" s="65"/>
      <c r="T52" s="65"/>
      <c r="U52" s="65"/>
      <c r="V52" s="65"/>
      <c r="W52" s="65"/>
      <c r="X52" s="65"/>
      <c r="Y52" s="65"/>
      <c r="Z52" s="65"/>
      <c r="AA52" s="65"/>
      <c r="AB52" s="65"/>
      <c r="AC52" s="65"/>
      <c r="AD52" s="65"/>
      <c r="AE52" s="65"/>
      <c r="AF52" s="65"/>
      <c r="AG52" s="65"/>
      <c r="AH52" s="65"/>
      <c r="AI52" s="65"/>
      <c r="AJ52" s="65"/>
      <c r="AK52" s="65"/>
      <c r="AL52" s="65"/>
      <c r="AM52" s="65"/>
      <c r="AN52" s="65"/>
      <c r="AO52" s="65"/>
      <c r="AP52" s="65"/>
      <c r="AQ52" s="65"/>
      <c r="AR52" s="65"/>
      <c r="AS52" s="65"/>
      <c r="AT52" s="65"/>
      <c r="AU52" s="65"/>
      <c r="AV52" s="65"/>
      <c r="AW52" s="65"/>
      <c r="AX52" s="65"/>
      <c r="AY52" s="65"/>
      <c r="AZ52" s="65"/>
      <c r="BA52" s="65"/>
      <c r="BB52" s="65"/>
      <c r="BC52" s="65"/>
      <c r="BD52" s="65"/>
      <c r="BE52" s="65"/>
      <c r="BF52" s="65"/>
      <c r="BG52" s="65"/>
      <c r="BH52" s="65"/>
      <c r="BI52" s="65"/>
      <c r="BJ52" s="144"/>
      <c r="BK52" s="144"/>
      <c r="BL52" s="144"/>
      <c r="BM52" s="144"/>
      <c r="BN52" s="144"/>
      <c r="BO52" s="144"/>
      <c r="BP52" s="144"/>
      <c r="BQ52" s="144"/>
      <c r="BR52" s="144"/>
      <c r="BS52" s="144"/>
      <c r="BT52" s="144"/>
      <c r="BU52" s="144"/>
      <c r="BV52" s="144"/>
      <c r="BW52" s="144"/>
      <c r="BX52" s="144"/>
      <c r="BY52" s="144"/>
      <c r="BZ52" s="144"/>
      <c r="CA52" s="144"/>
      <c r="CB52" s="144"/>
      <c r="CC52" s="144"/>
      <c r="CD52" s="144"/>
      <c r="CE52" s="144"/>
      <c r="CF52" s="144"/>
      <c r="CG52" s="144"/>
      <c r="CH52" s="144"/>
      <c r="CI52" s="144"/>
      <c r="CJ52" s="144"/>
      <c r="CK52" s="144"/>
      <c r="CL52" s="144"/>
      <c r="CM52" s="144"/>
      <c r="CN52" s="144"/>
      <c r="CO52" s="144"/>
      <c r="CP52" s="144"/>
      <c r="CQ52" s="144"/>
      <c r="CR52" s="144"/>
      <c r="CS52" s="144"/>
    </row>
    <row r="53" spans="1:97">
      <c r="A53" s="234" t="s">
        <v>104</v>
      </c>
      <c r="B53" s="57" t="s">
        <v>130</v>
      </c>
      <c r="C53" s="123">
        <v>1725821212</v>
      </c>
      <c r="D53" s="218">
        <v>65900</v>
      </c>
      <c r="E53" s="186" t="s">
        <v>200</v>
      </c>
      <c r="F53" s="138"/>
      <c r="G53" s="144"/>
      <c r="H53" s="194" t="s">
        <v>130</v>
      </c>
      <c r="I53" s="60">
        <v>1725821212</v>
      </c>
      <c r="J53" s="56">
        <v>65900</v>
      </c>
      <c r="K53" s="177" t="s">
        <v>200</v>
      </c>
      <c r="L53" s="135">
        <v>65900</v>
      </c>
      <c r="M53" s="195">
        <f t="shared" si="2"/>
        <v>0</v>
      </c>
      <c r="N53" s="65"/>
      <c r="O53" s="65"/>
      <c r="P53" s="65"/>
      <c r="Q53" s="65"/>
      <c r="R53" s="65"/>
      <c r="S53" s="65"/>
      <c r="T53" s="65"/>
      <c r="U53" s="65"/>
      <c r="V53" s="65"/>
      <c r="W53" s="65"/>
      <c r="X53" s="65"/>
      <c r="Y53" s="138"/>
      <c r="Z53" s="65"/>
      <c r="AA53" s="65"/>
      <c r="AB53" s="65"/>
      <c r="AC53" s="65"/>
      <c r="AD53" s="65"/>
      <c r="AE53" s="65"/>
      <c r="AF53" s="65"/>
      <c r="AG53" s="65"/>
      <c r="AH53" s="65"/>
      <c r="AI53" s="65"/>
      <c r="AJ53" s="65"/>
      <c r="AK53" s="65"/>
      <c r="AL53" s="65"/>
      <c r="AM53" s="65"/>
      <c r="AN53" s="65"/>
      <c r="AO53" s="65"/>
      <c r="AP53" s="65"/>
      <c r="AQ53" s="65"/>
      <c r="AR53" s="65"/>
      <c r="AS53" s="65"/>
      <c r="AT53" s="65"/>
      <c r="AU53" s="65"/>
      <c r="AV53" s="65"/>
      <c r="AW53" s="65"/>
      <c r="AX53" s="65"/>
      <c r="AY53" s="65"/>
      <c r="AZ53" s="65"/>
      <c r="BA53" s="65"/>
      <c r="BB53" s="65"/>
      <c r="BC53" s="65"/>
      <c r="BD53" s="65"/>
      <c r="BE53" s="65"/>
      <c r="BF53" s="65"/>
      <c r="BG53" s="65"/>
      <c r="BH53" s="65"/>
      <c r="BI53" s="65"/>
      <c r="BJ53" s="144"/>
      <c r="BK53" s="144"/>
      <c r="BL53" s="144"/>
      <c r="BM53" s="144"/>
      <c r="BN53" s="144"/>
      <c r="BO53" s="144"/>
      <c r="BP53" s="144"/>
      <c r="BQ53" s="144"/>
      <c r="BR53" s="144"/>
      <c r="BS53" s="144"/>
      <c r="BT53" s="144"/>
      <c r="BU53" s="144"/>
      <c r="BV53" s="144"/>
      <c r="BW53" s="144"/>
      <c r="BX53" s="144"/>
      <c r="BY53" s="144"/>
      <c r="BZ53" s="144"/>
      <c r="CA53" s="144"/>
      <c r="CB53" s="144"/>
      <c r="CC53" s="144"/>
      <c r="CD53" s="144"/>
      <c r="CE53" s="144"/>
      <c r="CF53" s="144"/>
      <c r="CG53" s="144"/>
      <c r="CH53" s="144"/>
      <c r="CI53" s="144"/>
      <c r="CJ53" s="144"/>
      <c r="CK53" s="144"/>
      <c r="CL53" s="144"/>
      <c r="CM53" s="144"/>
      <c r="CN53" s="144"/>
      <c r="CO53" s="144"/>
      <c r="CP53" s="144"/>
      <c r="CQ53" s="144"/>
      <c r="CR53" s="144"/>
      <c r="CS53" s="144"/>
    </row>
    <row r="54" spans="1:97">
      <c r="A54" s="234" t="s">
        <v>104</v>
      </c>
      <c r="B54" s="57" t="s">
        <v>108</v>
      </c>
      <c r="C54" s="123">
        <v>1749334499</v>
      </c>
      <c r="D54" s="218">
        <v>54490</v>
      </c>
      <c r="E54" s="184" t="s">
        <v>252</v>
      </c>
      <c r="F54" s="138"/>
      <c r="G54" s="144"/>
      <c r="H54" s="196" t="s">
        <v>108</v>
      </c>
      <c r="I54" s="66">
        <v>1749334499</v>
      </c>
      <c r="J54" s="56">
        <v>198440</v>
      </c>
      <c r="K54" s="177" t="s">
        <v>211</v>
      </c>
      <c r="L54" s="135">
        <v>198440</v>
      </c>
      <c r="M54" s="195">
        <f t="shared" si="2"/>
        <v>0</v>
      </c>
      <c r="N54" s="65"/>
      <c r="O54" s="65"/>
      <c r="P54" s="65"/>
      <c r="Q54" s="65"/>
      <c r="R54" s="65"/>
      <c r="S54" s="65"/>
      <c r="T54" s="65"/>
      <c r="U54" s="65"/>
      <c r="V54" s="65"/>
      <c r="W54" s="65"/>
      <c r="X54" s="65"/>
      <c r="Y54" s="138"/>
      <c r="Z54" s="65"/>
      <c r="AA54" s="65"/>
      <c r="AB54" s="65"/>
      <c r="AC54" s="65"/>
      <c r="AD54" s="65"/>
      <c r="AE54" s="65"/>
      <c r="AF54" s="65"/>
      <c r="AG54" s="65"/>
      <c r="AH54" s="65"/>
      <c r="AI54" s="65"/>
      <c r="AJ54" s="65"/>
      <c r="AK54" s="65"/>
      <c r="AL54" s="65"/>
      <c r="AM54" s="65"/>
      <c r="AN54" s="65"/>
      <c r="AO54" s="65"/>
      <c r="AP54" s="65"/>
      <c r="AQ54" s="65"/>
      <c r="AR54" s="65"/>
      <c r="AS54" s="65"/>
      <c r="AT54" s="65"/>
      <c r="AU54" s="65"/>
      <c r="AV54" s="65"/>
      <c r="AW54" s="65"/>
      <c r="AX54" s="65"/>
      <c r="AY54" s="65"/>
      <c r="AZ54" s="65"/>
      <c r="BA54" s="65"/>
      <c r="BB54" s="65"/>
      <c r="BC54" s="65"/>
      <c r="BD54" s="65"/>
      <c r="BE54" s="65"/>
      <c r="BF54" s="65"/>
      <c r="BG54" s="65"/>
      <c r="BH54" s="65"/>
      <c r="BI54" s="65"/>
      <c r="BJ54" s="144"/>
      <c r="BK54" s="144"/>
      <c r="BL54" s="144"/>
      <c r="BM54" s="144"/>
      <c r="BN54" s="144"/>
      <c r="BO54" s="144"/>
      <c r="BP54" s="144"/>
      <c r="BQ54" s="144"/>
      <c r="BR54" s="144"/>
      <c r="BS54" s="144"/>
      <c r="BT54" s="144"/>
      <c r="BU54" s="144"/>
      <c r="BV54" s="144"/>
      <c r="BW54" s="144"/>
      <c r="BX54" s="144"/>
      <c r="BY54" s="144"/>
      <c r="BZ54" s="144"/>
      <c r="CA54" s="144"/>
      <c r="CB54" s="144"/>
      <c r="CC54" s="144"/>
      <c r="CD54" s="144"/>
      <c r="CE54" s="144"/>
      <c r="CF54" s="144"/>
      <c r="CG54" s="144"/>
      <c r="CH54" s="144"/>
      <c r="CI54" s="144"/>
      <c r="CJ54" s="144"/>
      <c r="CK54" s="144"/>
      <c r="CL54" s="144"/>
      <c r="CM54" s="144"/>
      <c r="CN54" s="144"/>
      <c r="CO54" s="144"/>
      <c r="CP54" s="144"/>
      <c r="CQ54" s="144"/>
      <c r="CR54" s="144"/>
      <c r="CS54" s="144"/>
    </row>
    <row r="55" spans="1:97">
      <c r="A55" s="234"/>
      <c r="B55" s="58"/>
      <c r="C55" s="123"/>
      <c r="D55" s="218"/>
      <c r="E55" s="185"/>
      <c r="F55" s="138"/>
      <c r="G55" s="144" t="s">
        <v>12</v>
      </c>
      <c r="H55" s="194" t="s">
        <v>207</v>
      </c>
      <c r="I55" s="60"/>
      <c r="J55" s="56">
        <v>65850</v>
      </c>
      <c r="K55" s="177" t="s">
        <v>205</v>
      </c>
      <c r="L55" s="135">
        <v>65850</v>
      </c>
      <c r="M55" s="195">
        <f t="shared" si="2"/>
        <v>0</v>
      </c>
      <c r="N55" s="65"/>
      <c r="O55" s="65"/>
      <c r="P55" s="65"/>
      <c r="Q55" s="65"/>
      <c r="R55" s="65"/>
      <c r="S55" s="65"/>
      <c r="T55" s="65"/>
      <c r="U55" s="65"/>
      <c r="V55" s="65"/>
      <c r="W55" s="65"/>
      <c r="X55" s="65"/>
      <c r="Y55" s="65"/>
      <c r="Z55" s="65"/>
      <c r="AA55" s="65"/>
      <c r="AB55" s="65"/>
      <c r="AC55" s="65"/>
      <c r="AD55" s="65"/>
      <c r="AE55" s="65"/>
      <c r="AF55" s="65"/>
      <c r="AG55" s="65"/>
      <c r="AH55" s="65"/>
      <c r="AI55" s="65"/>
      <c r="AJ55" s="65"/>
      <c r="AK55" s="65"/>
      <c r="AL55" s="65"/>
      <c r="AM55" s="65"/>
      <c r="AN55" s="65"/>
      <c r="AO55" s="65"/>
      <c r="AP55" s="65"/>
      <c r="AQ55" s="65"/>
      <c r="AR55" s="65"/>
      <c r="AS55" s="65"/>
      <c r="AT55" s="65"/>
      <c r="AU55" s="65"/>
      <c r="AV55" s="65"/>
      <c r="AW55" s="65"/>
      <c r="AX55" s="65"/>
      <c r="AY55" s="65"/>
      <c r="AZ55" s="65"/>
      <c r="BA55" s="65"/>
      <c r="BB55" s="65"/>
      <c r="BC55" s="65"/>
      <c r="BD55" s="65"/>
      <c r="BE55" s="65"/>
      <c r="BF55" s="65"/>
      <c r="BG55" s="65"/>
      <c r="BH55" s="65"/>
      <c r="BI55" s="65"/>
      <c r="BJ55" s="144"/>
      <c r="BK55" s="144"/>
      <c r="BL55" s="144"/>
      <c r="BM55" s="144"/>
      <c r="BN55" s="144"/>
      <c r="BO55" s="144"/>
      <c r="BP55" s="144"/>
      <c r="BQ55" s="144"/>
      <c r="BR55" s="144"/>
      <c r="BS55" s="144"/>
      <c r="BT55" s="144"/>
      <c r="BU55" s="144"/>
      <c r="BV55" s="144"/>
      <c r="BW55" s="144"/>
      <c r="BX55" s="144"/>
      <c r="BY55" s="144"/>
      <c r="BZ55" s="144"/>
      <c r="CA55" s="144"/>
      <c r="CB55" s="144"/>
      <c r="CC55" s="144"/>
      <c r="CD55" s="144"/>
      <c r="CE55" s="144"/>
      <c r="CF55" s="144"/>
      <c r="CG55" s="144"/>
      <c r="CH55" s="144"/>
      <c r="CI55" s="144"/>
      <c r="CJ55" s="144"/>
      <c r="CK55" s="144"/>
      <c r="CL55" s="144"/>
      <c r="CM55" s="144"/>
      <c r="CN55" s="144"/>
      <c r="CO55" s="144"/>
      <c r="CP55" s="144"/>
      <c r="CQ55" s="144"/>
      <c r="CR55" s="144"/>
      <c r="CS55" s="144"/>
    </row>
    <row r="56" spans="1:97">
      <c r="A56" s="235"/>
      <c r="B56" s="59"/>
      <c r="C56" s="123"/>
      <c r="D56" s="219"/>
      <c r="E56" s="186"/>
      <c r="F56" s="138"/>
      <c r="G56" s="144"/>
      <c r="H56" s="194"/>
      <c r="I56" s="60"/>
      <c r="J56" s="56"/>
      <c r="K56" s="123"/>
      <c r="L56" s="135"/>
      <c r="M56" s="195">
        <f t="shared" si="2"/>
        <v>0</v>
      </c>
      <c r="N56" s="65"/>
      <c r="O56" s="65"/>
      <c r="P56" s="65"/>
      <c r="Q56" s="65"/>
      <c r="R56" s="65"/>
      <c r="S56" s="65"/>
      <c r="T56" s="65"/>
      <c r="U56" s="65"/>
      <c r="V56" s="65"/>
      <c r="W56" s="65"/>
      <c r="X56" s="65"/>
      <c r="Y56" s="65"/>
      <c r="Z56" s="65"/>
      <c r="AA56" s="65"/>
      <c r="AB56" s="65"/>
      <c r="AC56" s="65"/>
      <c r="AD56" s="65"/>
      <c r="AE56" s="65"/>
      <c r="AF56" s="65"/>
      <c r="AG56" s="65"/>
      <c r="AH56" s="65"/>
      <c r="AI56" s="65"/>
      <c r="AJ56" s="65"/>
      <c r="AK56" s="65"/>
      <c r="AL56" s="65"/>
      <c r="AM56" s="65"/>
      <c r="AN56" s="65"/>
      <c r="AO56" s="65"/>
      <c r="AP56" s="65"/>
      <c r="AQ56" s="65"/>
      <c r="AR56" s="65"/>
      <c r="AS56" s="65"/>
      <c r="AT56" s="65"/>
      <c r="AU56" s="65"/>
      <c r="AV56" s="65"/>
      <c r="AW56" s="65"/>
      <c r="AX56" s="65"/>
      <c r="AY56" s="65"/>
      <c r="AZ56" s="65"/>
      <c r="BA56" s="65"/>
      <c r="BB56" s="65"/>
      <c r="BC56" s="65"/>
      <c r="BD56" s="65"/>
      <c r="BE56" s="65"/>
      <c r="BF56" s="65"/>
      <c r="BG56" s="65"/>
      <c r="BH56" s="65"/>
      <c r="BI56" s="65"/>
      <c r="BJ56" s="144"/>
      <c r="BK56" s="144"/>
      <c r="BL56" s="144"/>
      <c r="BM56" s="144"/>
      <c r="BN56" s="144"/>
      <c r="BO56" s="144"/>
      <c r="BP56" s="144"/>
      <c r="BQ56" s="144"/>
      <c r="BR56" s="144"/>
      <c r="BS56" s="144"/>
      <c r="BT56" s="144"/>
      <c r="BU56" s="144"/>
      <c r="BV56" s="144"/>
      <c r="BW56" s="144"/>
      <c r="BX56" s="144"/>
      <c r="BY56" s="144"/>
      <c r="BZ56" s="144"/>
      <c r="CA56" s="144"/>
      <c r="CB56" s="144"/>
      <c r="CC56" s="144"/>
      <c r="CD56" s="144"/>
      <c r="CE56" s="144"/>
      <c r="CF56" s="144"/>
      <c r="CG56" s="144"/>
      <c r="CH56" s="144"/>
      <c r="CI56" s="144"/>
      <c r="CJ56" s="144"/>
      <c r="CK56" s="144"/>
      <c r="CL56" s="144"/>
      <c r="CM56" s="144"/>
      <c r="CN56" s="144"/>
      <c r="CO56" s="144"/>
      <c r="CP56" s="144"/>
      <c r="CQ56" s="144"/>
      <c r="CR56" s="144"/>
      <c r="CS56" s="144"/>
    </row>
    <row r="57" spans="1:97">
      <c r="A57" s="235"/>
      <c r="B57" s="57"/>
      <c r="C57" s="123"/>
      <c r="D57" s="218"/>
      <c r="E57" s="184"/>
      <c r="F57" s="138"/>
      <c r="G57" s="144"/>
      <c r="H57" s="194"/>
      <c r="I57" s="60"/>
      <c r="J57" s="56"/>
      <c r="K57" s="177"/>
      <c r="L57" s="135"/>
      <c r="M57" s="195">
        <f t="shared" si="2"/>
        <v>0</v>
      </c>
      <c r="N57" s="65"/>
      <c r="O57" s="65"/>
      <c r="P57" s="65"/>
      <c r="Q57" s="65"/>
      <c r="R57" s="65"/>
      <c r="S57" s="65"/>
      <c r="T57" s="65"/>
      <c r="U57" s="65"/>
      <c r="V57" s="65"/>
      <c r="W57" s="65"/>
      <c r="X57" s="65"/>
      <c r="Y57" s="65"/>
      <c r="Z57" s="65"/>
      <c r="AA57" s="65"/>
      <c r="AB57" s="65"/>
      <c r="AC57" s="65"/>
      <c r="AD57" s="65"/>
      <c r="AE57" s="65"/>
      <c r="AF57" s="65"/>
      <c r="AG57" s="65"/>
      <c r="AH57" s="65"/>
      <c r="AI57" s="65"/>
      <c r="AJ57" s="65"/>
      <c r="AK57" s="65"/>
      <c r="AL57" s="65"/>
      <c r="AM57" s="65"/>
      <c r="AN57" s="65"/>
      <c r="AO57" s="65"/>
      <c r="AP57" s="65"/>
      <c r="AQ57" s="65"/>
      <c r="AR57" s="65"/>
      <c r="AS57" s="65"/>
      <c r="AT57" s="65"/>
      <c r="AU57" s="65"/>
      <c r="AV57" s="65"/>
      <c r="AW57" s="65"/>
      <c r="AX57" s="65"/>
      <c r="AY57" s="65"/>
      <c r="AZ57" s="65"/>
      <c r="BA57" s="65"/>
      <c r="BB57" s="65"/>
      <c r="BC57" s="65"/>
      <c r="BD57" s="65"/>
      <c r="BE57" s="65"/>
      <c r="BF57" s="65"/>
      <c r="BG57" s="65"/>
      <c r="BH57" s="65"/>
      <c r="BI57" s="65"/>
      <c r="BJ57" s="144"/>
      <c r="BK57" s="144"/>
      <c r="BL57" s="144"/>
      <c r="BM57" s="144"/>
      <c r="BN57" s="144"/>
      <c r="BO57" s="144"/>
      <c r="BP57" s="144"/>
      <c r="BQ57" s="144"/>
      <c r="BR57" s="144"/>
      <c r="BS57" s="144"/>
      <c r="BT57" s="144"/>
      <c r="BU57" s="144"/>
      <c r="BV57" s="144"/>
      <c r="BW57" s="144"/>
      <c r="BX57" s="144"/>
      <c r="BY57" s="144"/>
      <c r="BZ57" s="144"/>
      <c r="CA57" s="144"/>
      <c r="CB57" s="144"/>
      <c r="CC57" s="144"/>
      <c r="CD57" s="144"/>
      <c r="CE57" s="144"/>
      <c r="CF57" s="144"/>
      <c r="CG57" s="144"/>
      <c r="CH57" s="144"/>
      <c r="CI57" s="144"/>
      <c r="CJ57" s="144"/>
      <c r="CK57" s="144"/>
      <c r="CL57" s="144"/>
      <c r="CM57" s="144"/>
      <c r="CN57" s="144"/>
      <c r="CO57" s="144"/>
      <c r="CP57" s="144"/>
      <c r="CQ57" s="144"/>
      <c r="CR57" s="144"/>
      <c r="CS57" s="144"/>
    </row>
    <row r="58" spans="1:97">
      <c r="A58" s="235" t="s">
        <v>97</v>
      </c>
      <c r="B58" s="58" t="s">
        <v>78</v>
      </c>
      <c r="C58" s="123" t="s">
        <v>69</v>
      </c>
      <c r="D58" s="218">
        <v>78000</v>
      </c>
      <c r="E58" s="185" t="s">
        <v>231</v>
      </c>
      <c r="F58" s="138"/>
      <c r="G58" s="144"/>
      <c r="H58" s="194" t="s">
        <v>78</v>
      </c>
      <c r="I58" s="60" t="s">
        <v>69</v>
      </c>
      <c r="J58" s="56">
        <v>178000</v>
      </c>
      <c r="K58" s="177" t="s">
        <v>211</v>
      </c>
      <c r="L58" s="135">
        <v>178000</v>
      </c>
      <c r="M58" s="195">
        <f t="shared" si="2"/>
        <v>0</v>
      </c>
      <c r="N58" s="65"/>
      <c r="O58" s="65"/>
      <c r="P58" s="65"/>
      <c r="Q58" s="65"/>
      <c r="R58" s="65"/>
      <c r="S58" s="65"/>
      <c r="T58" s="65"/>
      <c r="U58" s="65"/>
      <c r="V58" s="65"/>
      <c r="W58" s="65"/>
      <c r="X58" s="65"/>
      <c r="Y58" s="65"/>
      <c r="Z58" s="65"/>
      <c r="AA58" s="65"/>
      <c r="AB58" s="65"/>
      <c r="AC58" s="65"/>
      <c r="AD58" s="65"/>
      <c r="AE58" s="65"/>
      <c r="AF58" s="65"/>
      <c r="AG58" s="65"/>
      <c r="AH58" s="65"/>
      <c r="AI58" s="65"/>
      <c r="AJ58" s="65"/>
      <c r="AK58" s="65"/>
      <c r="AL58" s="65"/>
      <c r="AM58" s="65"/>
      <c r="AN58" s="65"/>
      <c r="AO58" s="65"/>
      <c r="AP58" s="65"/>
      <c r="AQ58" s="65"/>
      <c r="AR58" s="65"/>
      <c r="AS58" s="65"/>
      <c r="AT58" s="65"/>
      <c r="AU58" s="65"/>
      <c r="AV58" s="65"/>
      <c r="AW58" s="65"/>
      <c r="AX58" s="65"/>
      <c r="AY58" s="65"/>
      <c r="AZ58" s="65"/>
      <c r="BA58" s="65"/>
      <c r="BB58" s="65"/>
      <c r="BC58" s="65"/>
      <c r="BD58" s="65"/>
      <c r="BE58" s="65"/>
      <c r="BF58" s="65"/>
      <c r="BG58" s="65"/>
      <c r="BH58" s="65"/>
      <c r="BI58" s="65"/>
      <c r="BJ58" s="144"/>
      <c r="BK58" s="144"/>
      <c r="BL58" s="144"/>
      <c r="BM58" s="144"/>
      <c r="BN58" s="144"/>
      <c r="BO58" s="144"/>
      <c r="BP58" s="144"/>
      <c r="BQ58" s="144"/>
      <c r="BR58" s="144"/>
      <c r="BS58" s="144"/>
      <c r="BT58" s="144"/>
      <c r="BU58" s="144"/>
      <c r="BV58" s="144"/>
      <c r="BW58" s="144"/>
      <c r="BX58" s="144"/>
      <c r="BY58" s="144"/>
      <c r="BZ58" s="144"/>
      <c r="CA58" s="144"/>
      <c r="CB58" s="144"/>
      <c r="CC58" s="144"/>
      <c r="CD58" s="144"/>
      <c r="CE58" s="144"/>
      <c r="CF58" s="144"/>
      <c r="CG58" s="144"/>
      <c r="CH58" s="144"/>
      <c r="CI58" s="144"/>
      <c r="CJ58" s="144"/>
      <c r="CK58" s="144"/>
      <c r="CL58" s="144"/>
      <c r="CM58" s="144"/>
      <c r="CN58" s="144"/>
      <c r="CO58" s="144"/>
      <c r="CP58" s="144"/>
      <c r="CQ58" s="144"/>
      <c r="CR58" s="144"/>
      <c r="CS58" s="144"/>
    </row>
    <row r="59" spans="1:97">
      <c r="A59" s="235" t="s">
        <v>97</v>
      </c>
      <c r="B59" s="57" t="s">
        <v>77</v>
      </c>
      <c r="C59" s="123" t="s">
        <v>68</v>
      </c>
      <c r="D59" s="218">
        <v>10915</v>
      </c>
      <c r="E59" s="184" t="s">
        <v>53</v>
      </c>
      <c r="F59" s="138"/>
      <c r="G59" s="144"/>
      <c r="H59" s="194" t="s">
        <v>77</v>
      </c>
      <c r="I59" s="60" t="s">
        <v>68</v>
      </c>
      <c r="J59" s="56">
        <v>10915</v>
      </c>
      <c r="K59" s="177" t="s">
        <v>53</v>
      </c>
      <c r="L59" s="135">
        <v>10915</v>
      </c>
      <c r="M59" s="195">
        <f t="shared" si="2"/>
        <v>0</v>
      </c>
      <c r="N59" s="65"/>
      <c r="O59" s="65"/>
      <c r="P59" s="65"/>
      <c r="Q59" s="65"/>
      <c r="R59" s="65"/>
      <c r="S59" s="65"/>
      <c r="T59" s="65"/>
      <c r="U59" s="65"/>
      <c r="V59" s="65"/>
      <c r="W59" s="65"/>
      <c r="X59" s="65"/>
      <c r="Y59" s="65"/>
      <c r="Z59" s="65"/>
      <c r="AA59" s="65"/>
      <c r="AB59" s="65"/>
      <c r="AC59" s="65"/>
      <c r="AD59" s="65"/>
      <c r="AE59" s="65"/>
      <c r="AF59" s="65"/>
      <c r="AG59" s="65"/>
      <c r="AH59" s="65"/>
      <c r="AI59" s="65"/>
      <c r="AJ59" s="65"/>
      <c r="AK59" s="65"/>
      <c r="AL59" s="65"/>
      <c r="AM59" s="65"/>
      <c r="AN59" s="65"/>
      <c r="AO59" s="65"/>
      <c r="AP59" s="65"/>
      <c r="AQ59" s="65"/>
      <c r="AR59" s="65"/>
      <c r="AS59" s="65"/>
      <c r="AT59" s="65"/>
      <c r="AU59" s="65"/>
      <c r="AV59" s="65"/>
      <c r="AW59" s="65"/>
      <c r="AX59" s="65"/>
      <c r="AY59" s="65"/>
      <c r="AZ59" s="65"/>
      <c r="BA59" s="65"/>
      <c r="BB59" s="65"/>
      <c r="BC59" s="65"/>
      <c r="BD59" s="65"/>
      <c r="BE59" s="65"/>
      <c r="BF59" s="65"/>
      <c r="BG59" s="65"/>
      <c r="BH59" s="65"/>
      <c r="BI59" s="65"/>
      <c r="BJ59" s="144"/>
      <c r="BK59" s="144"/>
      <c r="BL59" s="144"/>
      <c r="BM59" s="144"/>
      <c r="BN59" s="144"/>
      <c r="BO59" s="144"/>
      <c r="BP59" s="144"/>
      <c r="BQ59" s="144"/>
      <c r="BR59" s="144"/>
      <c r="BS59" s="144"/>
      <c r="BT59" s="144"/>
      <c r="BU59" s="144"/>
      <c r="BV59" s="144"/>
      <c r="BW59" s="144"/>
      <c r="BX59" s="144"/>
      <c r="BY59" s="144"/>
      <c r="BZ59" s="144"/>
      <c r="CA59" s="144"/>
      <c r="CB59" s="144"/>
      <c r="CC59" s="144"/>
      <c r="CD59" s="144"/>
      <c r="CE59" s="144"/>
      <c r="CF59" s="144"/>
      <c r="CG59" s="144"/>
      <c r="CH59" s="144"/>
      <c r="CI59" s="144"/>
      <c r="CJ59" s="144"/>
      <c r="CK59" s="144"/>
      <c r="CL59" s="144"/>
      <c r="CM59" s="144"/>
      <c r="CN59" s="144"/>
      <c r="CO59" s="144"/>
      <c r="CP59" s="144"/>
      <c r="CQ59" s="144"/>
      <c r="CR59" s="144"/>
      <c r="CS59" s="144"/>
    </row>
    <row r="60" spans="1:97">
      <c r="A60" s="235" t="s">
        <v>96</v>
      </c>
      <c r="B60" s="58" t="s">
        <v>79</v>
      </c>
      <c r="C60" s="123" t="s">
        <v>70</v>
      </c>
      <c r="D60" s="218">
        <v>20000</v>
      </c>
      <c r="E60" s="184" t="s">
        <v>123</v>
      </c>
      <c r="F60" s="138"/>
      <c r="G60" s="144"/>
      <c r="H60" s="181" t="s">
        <v>79</v>
      </c>
      <c r="I60" s="61" t="s">
        <v>70</v>
      </c>
      <c r="J60" s="175">
        <v>20000</v>
      </c>
      <c r="K60" s="176" t="s">
        <v>123</v>
      </c>
      <c r="L60" s="135">
        <v>20000</v>
      </c>
      <c r="M60" s="195">
        <f t="shared" si="2"/>
        <v>0</v>
      </c>
      <c r="N60" s="65"/>
      <c r="O60" s="65"/>
      <c r="P60" s="65"/>
      <c r="Q60" s="65"/>
      <c r="R60" s="65"/>
      <c r="S60" s="65"/>
      <c r="T60" s="65"/>
      <c r="U60" s="65"/>
      <c r="V60" s="65"/>
      <c r="W60" s="65"/>
      <c r="X60" s="65"/>
      <c r="Y60" s="65"/>
      <c r="Z60" s="65"/>
      <c r="AA60" s="65"/>
      <c r="AB60" s="65"/>
      <c r="AC60" s="65"/>
      <c r="AD60" s="65"/>
      <c r="AE60" s="65"/>
      <c r="AF60" s="65"/>
      <c r="AG60" s="65"/>
      <c r="AH60" s="65"/>
      <c r="AI60" s="65"/>
      <c r="AJ60" s="65"/>
      <c r="AK60" s="65"/>
      <c r="AL60" s="65"/>
      <c r="AM60" s="65"/>
      <c r="AN60" s="65"/>
      <c r="AO60" s="65"/>
      <c r="AP60" s="65"/>
      <c r="AQ60" s="65"/>
      <c r="AR60" s="65"/>
      <c r="AS60" s="65"/>
      <c r="AT60" s="65"/>
      <c r="AU60" s="65"/>
      <c r="AV60" s="65"/>
      <c r="AW60" s="65"/>
      <c r="AX60" s="65"/>
      <c r="AY60" s="65"/>
      <c r="AZ60" s="65"/>
      <c r="BA60" s="65"/>
      <c r="BB60" s="65"/>
      <c r="BC60" s="65"/>
      <c r="BD60" s="65"/>
      <c r="BE60" s="65"/>
      <c r="BF60" s="65"/>
      <c r="BG60" s="65"/>
      <c r="BH60" s="65"/>
      <c r="BI60" s="65"/>
      <c r="BJ60" s="144"/>
      <c r="BK60" s="144"/>
      <c r="BL60" s="144"/>
      <c r="BM60" s="144"/>
      <c r="BN60" s="144"/>
      <c r="BO60" s="144"/>
      <c r="BP60" s="144"/>
      <c r="BQ60" s="144"/>
      <c r="BR60" s="144"/>
      <c r="BS60" s="144"/>
      <c r="BT60" s="144"/>
      <c r="BU60" s="144"/>
      <c r="BV60" s="144"/>
      <c r="BW60" s="144"/>
      <c r="BX60" s="144"/>
      <c r="BY60" s="144"/>
      <c r="BZ60" s="144"/>
      <c r="CA60" s="144"/>
      <c r="CB60" s="144"/>
      <c r="CC60" s="144"/>
      <c r="CD60" s="144"/>
      <c r="CE60" s="144"/>
      <c r="CF60" s="144"/>
      <c r="CG60" s="144"/>
      <c r="CH60" s="144"/>
      <c r="CI60" s="144"/>
      <c r="CJ60" s="144"/>
      <c r="CK60" s="144"/>
      <c r="CL60" s="144"/>
      <c r="CM60" s="144"/>
      <c r="CN60" s="144"/>
      <c r="CO60" s="144"/>
      <c r="CP60" s="144"/>
      <c r="CQ60" s="144"/>
      <c r="CR60" s="144"/>
      <c r="CS60" s="144"/>
    </row>
    <row r="61" spans="1:97">
      <c r="A61" s="235" t="s">
        <v>96</v>
      </c>
      <c r="B61" s="58" t="s">
        <v>84</v>
      </c>
      <c r="C61" s="123" t="s">
        <v>73</v>
      </c>
      <c r="D61" s="218">
        <v>11000</v>
      </c>
      <c r="E61" s="185" t="s">
        <v>123</v>
      </c>
      <c r="F61" s="140"/>
      <c r="G61" s="144"/>
      <c r="H61" s="194" t="s">
        <v>84</v>
      </c>
      <c r="I61" s="60" t="s">
        <v>73</v>
      </c>
      <c r="J61" s="56">
        <v>11000</v>
      </c>
      <c r="K61" s="177" t="s">
        <v>123</v>
      </c>
      <c r="L61" s="135">
        <v>11000</v>
      </c>
      <c r="M61" s="195">
        <f t="shared" si="2"/>
        <v>0</v>
      </c>
      <c r="N61" s="65"/>
      <c r="O61" s="65"/>
      <c r="P61" s="65"/>
      <c r="Q61" s="65"/>
      <c r="R61" s="65"/>
      <c r="S61" s="65"/>
      <c r="T61" s="65"/>
      <c r="U61" s="65"/>
      <c r="V61" s="65"/>
      <c r="W61" s="65"/>
      <c r="X61" s="65"/>
      <c r="Y61" s="65"/>
      <c r="Z61" s="65"/>
      <c r="AA61" s="65"/>
      <c r="AB61" s="65"/>
      <c r="AC61" s="65"/>
      <c r="AD61" s="65"/>
      <c r="AE61" s="65"/>
      <c r="AF61" s="65"/>
      <c r="AG61" s="65"/>
      <c r="AH61" s="65"/>
      <c r="AI61" s="65"/>
      <c r="AJ61" s="65"/>
      <c r="AK61" s="65"/>
      <c r="AL61" s="65"/>
      <c r="AM61" s="65"/>
      <c r="AN61" s="65"/>
      <c r="AO61" s="65"/>
      <c r="AP61" s="65"/>
      <c r="AQ61" s="65"/>
      <c r="AR61" s="65"/>
      <c r="AS61" s="65"/>
      <c r="AT61" s="65"/>
      <c r="AU61" s="65"/>
      <c r="AV61" s="65"/>
      <c r="AW61" s="65"/>
      <c r="AX61" s="65"/>
      <c r="AY61" s="65"/>
      <c r="AZ61" s="65"/>
      <c r="BA61" s="65"/>
      <c r="BB61" s="65"/>
      <c r="BC61" s="65"/>
      <c r="BD61" s="65"/>
      <c r="BE61" s="65"/>
      <c r="BF61" s="65"/>
      <c r="BG61" s="65"/>
      <c r="BH61" s="65"/>
      <c r="BI61" s="65"/>
      <c r="BJ61" s="144"/>
      <c r="BK61" s="144"/>
      <c r="BL61" s="144"/>
      <c r="BM61" s="144"/>
      <c r="BN61" s="144"/>
      <c r="BO61" s="144"/>
      <c r="BP61" s="144"/>
      <c r="BQ61" s="144"/>
      <c r="BR61" s="144"/>
      <c r="BS61" s="144"/>
      <c r="BT61" s="144"/>
      <c r="BU61" s="144"/>
      <c r="BV61" s="144"/>
      <c r="BW61" s="144"/>
      <c r="BX61" s="144"/>
      <c r="BY61" s="144"/>
      <c r="BZ61" s="144"/>
      <c r="CA61" s="144"/>
      <c r="CB61" s="144"/>
      <c r="CC61" s="144"/>
      <c r="CD61" s="144"/>
      <c r="CE61" s="144"/>
      <c r="CF61" s="144"/>
      <c r="CG61" s="144"/>
      <c r="CH61" s="144"/>
      <c r="CI61" s="144"/>
      <c r="CJ61" s="144"/>
      <c r="CK61" s="144"/>
      <c r="CL61" s="144"/>
      <c r="CM61" s="144"/>
      <c r="CN61" s="144"/>
      <c r="CO61" s="144"/>
      <c r="CP61" s="144"/>
      <c r="CQ61" s="144"/>
      <c r="CR61" s="144"/>
      <c r="CS61" s="144"/>
    </row>
    <row r="62" spans="1:97">
      <c r="A62" s="235" t="s">
        <v>96</v>
      </c>
      <c r="B62" s="58" t="s">
        <v>80</v>
      </c>
      <c r="C62" s="123" t="s">
        <v>71</v>
      </c>
      <c r="D62" s="218">
        <v>17400</v>
      </c>
      <c r="E62" s="185" t="s">
        <v>145</v>
      </c>
      <c r="F62" s="137"/>
      <c r="G62" s="144"/>
      <c r="H62" s="194" t="s">
        <v>80</v>
      </c>
      <c r="I62" s="60" t="s">
        <v>71</v>
      </c>
      <c r="J62" s="56">
        <v>17400</v>
      </c>
      <c r="K62" s="178" t="s">
        <v>145</v>
      </c>
      <c r="L62" s="135">
        <v>17400</v>
      </c>
      <c r="M62" s="195">
        <f t="shared" si="2"/>
        <v>0</v>
      </c>
      <c r="N62" s="65"/>
      <c r="O62" s="65"/>
      <c r="P62" s="65"/>
      <c r="Q62" s="65"/>
      <c r="R62" s="65"/>
      <c r="S62" s="65"/>
      <c r="T62" s="65"/>
      <c r="U62" s="65"/>
      <c r="V62" s="65"/>
      <c r="W62" s="65"/>
      <c r="X62" s="65"/>
      <c r="Y62" s="65"/>
      <c r="Z62" s="65"/>
      <c r="AA62" s="65"/>
      <c r="AB62" s="65"/>
      <c r="AC62" s="65"/>
      <c r="AD62" s="65"/>
      <c r="AE62" s="65"/>
      <c r="AF62" s="65"/>
      <c r="AG62" s="65"/>
      <c r="AH62" s="65"/>
      <c r="AI62" s="65"/>
      <c r="AJ62" s="65"/>
      <c r="AK62" s="65"/>
      <c r="AL62" s="65"/>
      <c r="AM62" s="65"/>
      <c r="AN62" s="65"/>
      <c r="AO62" s="65"/>
      <c r="AP62" s="65"/>
      <c r="AQ62" s="65"/>
      <c r="AR62" s="65"/>
      <c r="AS62" s="65"/>
      <c r="AT62" s="65"/>
      <c r="AU62" s="65"/>
      <c r="AV62" s="65"/>
      <c r="AW62" s="65"/>
      <c r="AX62" s="65"/>
      <c r="AY62" s="65"/>
      <c r="AZ62" s="65"/>
      <c r="BA62" s="65"/>
      <c r="BB62" s="65"/>
      <c r="BC62" s="65"/>
      <c r="BD62" s="65"/>
      <c r="BE62" s="65"/>
      <c r="BF62" s="65"/>
      <c r="BG62" s="65"/>
      <c r="BH62" s="65"/>
      <c r="BI62" s="65"/>
      <c r="BJ62" s="144"/>
      <c r="BK62" s="144"/>
      <c r="BL62" s="144"/>
      <c r="BM62" s="144"/>
      <c r="BN62" s="144"/>
      <c r="BO62" s="144"/>
      <c r="BP62" s="144"/>
      <c r="BQ62" s="144"/>
      <c r="BR62" s="144"/>
      <c r="BS62" s="144"/>
      <c r="BT62" s="144"/>
      <c r="BU62" s="144"/>
      <c r="BV62" s="144"/>
      <c r="BW62" s="144"/>
      <c r="BX62" s="144"/>
      <c r="BY62" s="144"/>
      <c r="BZ62" s="144"/>
      <c r="CA62" s="144"/>
      <c r="CB62" s="144"/>
      <c r="CC62" s="144"/>
      <c r="CD62" s="144"/>
      <c r="CE62" s="144"/>
      <c r="CF62" s="144"/>
      <c r="CG62" s="144"/>
      <c r="CH62" s="144"/>
      <c r="CI62" s="144"/>
      <c r="CJ62" s="144"/>
      <c r="CK62" s="144"/>
      <c r="CL62" s="144"/>
      <c r="CM62" s="144"/>
      <c r="CN62" s="144"/>
      <c r="CO62" s="144"/>
      <c r="CP62" s="144"/>
      <c r="CQ62" s="144"/>
      <c r="CR62" s="144"/>
      <c r="CS62" s="144"/>
    </row>
    <row r="63" spans="1:97">
      <c r="A63" s="235" t="s">
        <v>96</v>
      </c>
      <c r="B63" s="58" t="s">
        <v>82</v>
      </c>
      <c r="C63" s="123" t="s">
        <v>72</v>
      </c>
      <c r="D63" s="218">
        <v>19370</v>
      </c>
      <c r="E63" s="186" t="s">
        <v>120</v>
      </c>
      <c r="F63" s="138"/>
      <c r="G63" s="144"/>
      <c r="H63" s="181" t="s">
        <v>82</v>
      </c>
      <c r="I63" s="61" t="s">
        <v>72</v>
      </c>
      <c r="J63" s="175">
        <v>19370</v>
      </c>
      <c r="K63" s="176" t="s">
        <v>120</v>
      </c>
      <c r="L63" s="135">
        <v>19370</v>
      </c>
      <c r="M63" s="195">
        <f t="shared" si="2"/>
        <v>0</v>
      </c>
      <c r="N63" s="65"/>
      <c r="O63" s="65"/>
      <c r="P63" s="65"/>
      <c r="Q63" s="65"/>
      <c r="R63" s="65"/>
      <c r="S63" s="65"/>
      <c r="T63" s="65"/>
      <c r="U63" s="65"/>
      <c r="V63" s="65"/>
      <c r="W63" s="65"/>
      <c r="X63" s="65"/>
      <c r="Y63" s="65"/>
      <c r="Z63" s="65"/>
      <c r="AA63" s="65"/>
      <c r="AB63" s="65"/>
      <c r="AC63" s="65"/>
      <c r="AD63" s="65"/>
      <c r="AE63" s="65"/>
      <c r="AF63" s="65"/>
      <c r="AG63" s="65"/>
      <c r="AH63" s="65"/>
      <c r="AI63" s="65"/>
      <c r="AJ63" s="65"/>
      <c r="AK63" s="65"/>
      <c r="AL63" s="65"/>
      <c r="AM63" s="65"/>
      <c r="AN63" s="65"/>
      <c r="AO63" s="65"/>
      <c r="AP63" s="65"/>
      <c r="AQ63" s="65"/>
      <c r="AR63" s="65"/>
      <c r="AS63" s="65"/>
      <c r="AT63" s="65"/>
      <c r="AU63" s="65"/>
      <c r="AV63" s="65"/>
      <c r="AW63" s="65"/>
      <c r="AX63" s="65"/>
      <c r="AY63" s="65"/>
      <c r="AZ63" s="65"/>
      <c r="BA63" s="65"/>
      <c r="BB63" s="65"/>
      <c r="BC63" s="65"/>
      <c r="BD63" s="65"/>
      <c r="BE63" s="65"/>
      <c r="BF63" s="65"/>
      <c r="BG63" s="65"/>
      <c r="BH63" s="65"/>
      <c r="BI63" s="65"/>
      <c r="BJ63" s="144"/>
      <c r="BK63" s="144"/>
      <c r="BL63" s="144"/>
      <c r="BM63" s="144"/>
      <c r="BN63" s="144"/>
      <c r="BO63" s="144"/>
      <c r="BP63" s="144"/>
      <c r="BQ63" s="144"/>
      <c r="BR63" s="144"/>
      <c r="BS63" s="144"/>
      <c r="BT63" s="144"/>
      <c r="BU63" s="144"/>
      <c r="BV63" s="144"/>
      <c r="BW63" s="144"/>
      <c r="BX63" s="144"/>
      <c r="BY63" s="144"/>
      <c r="BZ63" s="144"/>
      <c r="CA63" s="144"/>
      <c r="CB63" s="144"/>
      <c r="CC63" s="144"/>
      <c r="CD63" s="144"/>
      <c r="CE63" s="144"/>
      <c r="CF63" s="144"/>
      <c r="CG63" s="144"/>
      <c r="CH63" s="144"/>
      <c r="CI63" s="144"/>
      <c r="CJ63" s="144"/>
      <c r="CK63" s="144"/>
      <c r="CL63" s="144"/>
      <c r="CM63" s="144"/>
      <c r="CN63" s="144"/>
      <c r="CO63" s="144"/>
      <c r="CP63" s="144"/>
      <c r="CQ63" s="144"/>
      <c r="CR63" s="144"/>
      <c r="CS63" s="144"/>
    </row>
    <row r="64" spans="1:97">
      <c r="A64" s="235" t="s">
        <v>96</v>
      </c>
      <c r="B64" s="58" t="s">
        <v>83</v>
      </c>
      <c r="C64" s="123">
        <v>1711270696</v>
      </c>
      <c r="D64" s="218">
        <v>22000</v>
      </c>
      <c r="E64" s="186" t="s">
        <v>52</v>
      </c>
      <c r="F64" s="138"/>
      <c r="G64" s="144"/>
      <c r="H64" s="181" t="s">
        <v>83</v>
      </c>
      <c r="I64" s="61">
        <v>1711270696</v>
      </c>
      <c r="J64" s="175">
        <v>22000</v>
      </c>
      <c r="K64" s="176" t="s">
        <v>52</v>
      </c>
      <c r="L64" s="135">
        <v>22000</v>
      </c>
      <c r="M64" s="195">
        <f t="shared" si="2"/>
        <v>0</v>
      </c>
      <c r="N64" s="65"/>
      <c r="O64" s="65"/>
      <c r="P64" s="65"/>
      <c r="Q64" s="65"/>
      <c r="R64" s="65"/>
      <c r="S64" s="65"/>
      <c r="T64" s="65"/>
      <c r="U64" s="65"/>
      <c r="V64" s="65"/>
      <c r="W64" s="65"/>
      <c r="X64" s="65"/>
      <c r="Y64" s="65"/>
      <c r="Z64" s="65"/>
      <c r="AA64" s="65"/>
      <c r="AB64" s="65"/>
      <c r="AC64" s="65"/>
      <c r="AD64" s="65"/>
      <c r="AE64" s="65"/>
      <c r="AF64" s="65"/>
      <c r="AG64" s="65"/>
      <c r="AH64" s="65"/>
      <c r="AI64" s="65"/>
      <c r="AJ64" s="65"/>
      <c r="AK64" s="65"/>
      <c r="AL64" s="65"/>
      <c r="AM64" s="65"/>
      <c r="AN64" s="65"/>
      <c r="AO64" s="65"/>
      <c r="AP64" s="65"/>
      <c r="AQ64" s="65"/>
      <c r="AR64" s="65"/>
      <c r="AS64" s="65"/>
      <c r="AT64" s="65"/>
      <c r="AU64" s="65"/>
      <c r="AV64" s="65"/>
      <c r="AW64" s="65"/>
      <c r="AX64" s="65"/>
      <c r="AY64" s="65"/>
      <c r="AZ64" s="65"/>
      <c r="BA64" s="65"/>
      <c r="BB64" s="65"/>
      <c r="BC64" s="65"/>
      <c r="BD64" s="65"/>
      <c r="BE64" s="65"/>
      <c r="BF64" s="65"/>
      <c r="BG64" s="65"/>
      <c r="BH64" s="65"/>
      <c r="BI64" s="65"/>
      <c r="BJ64" s="144"/>
      <c r="BK64" s="144"/>
      <c r="BL64" s="144"/>
      <c r="BM64" s="144"/>
      <c r="BN64" s="144"/>
      <c r="BO64" s="144"/>
      <c r="BP64" s="144"/>
      <c r="BQ64" s="144"/>
      <c r="BR64" s="144"/>
      <c r="BS64" s="144"/>
      <c r="BT64" s="144"/>
      <c r="BU64" s="144"/>
      <c r="BV64" s="144"/>
      <c r="BW64" s="144"/>
      <c r="BX64" s="144"/>
      <c r="BY64" s="144"/>
      <c r="BZ64" s="144"/>
      <c r="CA64" s="144"/>
      <c r="CB64" s="144"/>
      <c r="CC64" s="144"/>
      <c r="CD64" s="144"/>
      <c r="CE64" s="144"/>
      <c r="CF64" s="144"/>
      <c r="CG64" s="144"/>
      <c r="CH64" s="144"/>
      <c r="CI64" s="144"/>
      <c r="CJ64" s="144"/>
      <c r="CK64" s="144"/>
      <c r="CL64" s="144"/>
      <c r="CM64" s="144"/>
      <c r="CN64" s="144"/>
      <c r="CO64" s="144"/>
      <c r="CP64" s="144"/>
      <c r="CQ64" s="144"/>
      <c r="CR64" s="144"/>
      <c r="CS64" s="144"/>
    </row>
    <row r="65" spans="1:97">
      <c r="A65" s="235" t="s">
        <v>96</v>
      </c>
      <c r="B65" s="58" t="s">
        <v>81</v>
      </c>
      <c r="C65" s="123">
        <v>1774412324</v>
      </c>
      <c r="D65" s="218">
        <v>26320</v>
      </c>
      <c r="E65" s="185" t="s">
        <v>173</v>
      </c>
      <c r="F65" s="138"/>
      <c r="G65" s="144"/>
      <c r="H65" s="194" t="s">
        <v>81</v>
      </c>
      <c r="I65" s="60">
        <v>1774412324</v>
      </c>
      <c r="J65" s="56">
        <v>26320</v>
      </c>
      <c r="K65" s="177" t="s">
        <v>173</v>
      </c>
      <c r="L65" s="135">
        <v>26320</v>
      </c>
      <c r="M65" s="195">
        <f t="shared" si="2"/>
        <v>0</v>
      </c>
      <c r="N65" s="65"/>
      <c r="O65" s="65"/>
      <c r="P65" s="65"/>
      <c r="Q65" s="65"/>
      <c r="R65" s="65"/>
      <c r="S65" s="65"/>
      <c r="T65" s="65"/>
      <c r="U65" s="65"/>
      <c r="V65" s="65"/>
      <c r="W65" s="65"/>
      <c r="X65" s="65"/>
      <c r="Y65" s="65"/>
      <c r="Z65" s="65"/>
      <c r="AA65" s="65"/>
      <c r="AB65" s="65"/>
      <c r="AC65" s="65"/>
      <c r="AD65" s="65"/>
      <c r="AE65" s="65"/>
      <c r="AF65" s="65"/>
      <c r="AG65" s="65"/>
      <c r="AH65" s="65"/>
      <c r="AI65" s="65"/>
      <c r="AJ65" s="65"/>
      <c r="AK65" s="65"/>
      <c r="AL65" s="65"/>
      <c r="AM65" s="65"/>
      <c r="AN65" s="65"/>
      <c r="AO65" s="65"/>
      <c r="AP65" s="65"/>
      <c r="AQ65" s="65"/>
      <c r="AR65" s="65"/>
      <c r="AS65" s="65"/>
      <c r="AT65" s="65"/>
      <c r="AU65" s="65"/>
      <c r="AV65" s="65"/>
      <c r="AW65" s="65"/>
      <c r="AX65" s="65"/>
      <c r="AY65" s="65"/>
      <c r="AZ65" s="65"/>
      <c r="BA65" s="65"/>
      <c r="BB65" s="65"/>
      <c r="BC65" s="65"/>
      <c r="BD65" s="65"/>
      <c r="BE65" s="65"/>
      <c r="BF65" s="65"/>
      <c r="BG65" s="65"/>
      <c r="BH65" s="65"/>
      <c r="BI65" s="65"/>
      <c r="BJ65" s="144"/>
      <c r="BK65" s="144"/>
      <c r="BL65" s="144"/>
      <c r="BM65" s="144"/>
      <c r="BN65" s="144"/>
      <c r="BO65" s="144"/>
      <c r="BP65" s="144"/>
      <c r="BQ65" s="144"/>
      <c r="BR65" s="144"/>
      <c r="BS65" s="144"/>
      <c r="BT65" s="144"/>
      <c r="BU65" s="144"/>
      <c r="BV65" s="144"/>
      <c r="BW65" s="144"/>
      <c r="BX65" s="144"/>
      <c r="BY65" s="144"/>
      <c r="BZ65" s="144"/>
      <c r="CA65" s="144"/>
      <c r="CB65" s="144"/>
      <c r="CC65" s="144"/>
      <c r="CD65" s="144"/>
      <c r="CE65" s="144"/>
      <c r="CF65" s="144"/>
      <c r="CG65" s="144"/>
      <c r="CH65" s="144"/>
      <c r="CI65" s="144"/>
      <c r="CJ65" s="144"/>
      <c r="CK65" s="144"/>
      <c r="CL65" s="144"/>
      <c r="CM65" s="144"/>
      <c r="CN65" s="144"/>
      <c r="CO65" s="144"/>
      <c r="CP65" s="144"/>
      <c r="CQ65" s="144"/>
      <c r="CR65" s="144"/>
      <c r="CS65" s="144"/>
    </row>
    <row r="66" spans="1:97">
      <c r="A66" s="235" t="s">
        <v>92</v>
      </c>
      <c r="B66" s="58" t="s">
        <v>85</v>
      </c>
      <c r="C66" s="123" t="s">
        <v>74</v>
      </c>
      <c r="D66" s="218">
        <v>13500</v>
      </c>
      <c r="E66" s="184" t="s">
        <v>109</v>
      </c>
      <c r="F66" s="138"/>
      <c r="G66" s="144"/>
      <c r="H66" s="194" t="s">
        <v>85</v>
      </c>
      <c r="I66" s="60" t="s">
        <v>74</v>
      </c>
      <c r="J66" s="56">
        <v>13500</v>
      </c>
      <c r="K66" s="177" t="s">
        <v>109</v>
      </c>
      <c r="L66" s="135">
        <v>13500</v>
      </c>
      <c r="M66" s="195">
        <f t="shared" si="2"/>
        <v>0</v>
      </c>
      <c r="N66" s="65"/>
      <c r="O66" s="65"/>
      <c r="P66" s="65"/>
      <c r="Q66" s="65"/>
      <c r="R66" s="65"/>
      <c r="S66" s="65"/>
      <c r="T66" s="65"/>
      <c r="U66" s="65"/>
      <c r="V66" s="65"/>
      <c r="W66" s="65"/>
      <c r="X66" s="65"/>
      <c r="Y66" s="65"/>
      <c r="Z66" s="65"/>
      <c r="AA66" s="65"/>
      <c r="AB66" s="65"/>
      <c r="AC66" s="65"/>
      <c r="AD66" s="65"/>
      <c r="AE66" s="65"/>
      <c r="AF66" s="65"/>
      <c r="AG66" s="65"/>
      <c r="AH66" s="65"/>
      <c r="AI66" s="65"/>
      <c r="AJ66" s="65"/>
      <c r="AK66" s="65"/>
      <c r="AL66" s="65"/>
      <c r="AM66" s="65"/>
      <c r="AN66" s="65"/>
      <c r="AO66" s="65"/>
      <c r="AP66" s="65"/>
      <c r="AQ66" s="65"/>
      <c r="AR66" s="65"/>
      <c r="AS66" s="65"/>
      <c r="AT66" s="65"/>
      <c r="AU66" s="65"/>
      <c r="AV66" s="65"/>
      <c r="AW66" s="65"/>
      <c r="AX66" s="65"/>
      <c r="AY66" s="65"/>
      <c r="AZ66" s="65"/>
      <c r="BA66" s="65"/>
      <c r="BB66" s="65"/>
      <c r="BC66" s="65"/>
      <c r="BD66" s="65"/>
      <c r="BE66" s="65"/>
      <c r="BF66" s="65"/>
      <c r="BG66" s="65"/>
      <c r="BH66" s="65"/>
      <c r="BI66" s="65"/>
      <c r="BJ66" s="144"/>
      <c r="BK66" s="144"/>
      <c r="BL66" s="144"/>
      <c r="BM66" s="144"/>
      <c r="BN66" s="144"/>
      <c r="BO66" s="144"/>
      <c r="BP66" s="144"/>
      <c r="BQ66" s="144"/>
      <c r="BR66" s="144"/>
      <c r="BS66" s="144"/>
      <c r="BT66" s="144"/>
      <c r="BU66" s="144"/>
      <c r="BV66" s="144"/>
      <c r="BW66" s="144"/>
      <c r="BX66" s="144"/>
      <c r="BY66" s="144"/>
      <c r="BZ66" s="144"/>
      <c r="CA66" s="144"/>
      <c r="CB66" s="144"/>
      <c r="CC66" s="144"/>
      <c r="CD66" s="144"/>
      <c r="CE66" s="144"/>
      <c r="CF66" s="144"/>
      <c r="CG66" s="144"/>
      <c r="CH66" s="144"/>
      <c r="CI66" s="144"/>
      <c r="CJ66" s="144"/>
      <c r="CK66" s="144"/>
      <c r="CL66" s="144"/>
      <c r="CM66" s="144"/>
      <c r="CN66" s="144"/>
      <c r="CO66" s="144"/>
      <c r="CP66" s="144"/>
      <c r="CQ66" s="144"/>
      <c r="CR66" s="144"/>
      <c r="CS66" s="144"/>
    </row>
    <row r="67" spans="1:97">
      <c r="A67" s="235" t="s">
        <v>94</v>
      </c>
      <c r="B67" s="58" t="s">
        <v>87</v>
      </c>
      <c r="C67" s="123" t="s">
        <v>75</v>
      </c>
      <c r="D67" s="218">
        <v>79590</v>
      </c>
      <c r="E67" s="185" t="s">
        <v>142</v>
      </c>
      <c r="F67" s="138"/>
      <c r="G67" s="144"/>
      <c r="H67" s="194" t="s">
        <v>163</v>
      </c>
      <c r="I67" s="60"/>
      <c r="J67" s="56">
        <v>26000</v>
      </c>
      <c r="K67" s="177" t="s">
        <v>161</v>
      </c>
      <c r="L67" s="135">
        <v>26000</v>
      </c>
      <c r="M67" s="195">
        <f t="shared" si="2"/>
        <v>0</v>
      </c>
      <c r="N67" s="65"/>
      <c r="O67" s="65"/>
      <c r="P67" s="65"/>
      <c r="Q67" s="65"/>
      <c r="R67" s="65"/>
      <c r="S67" s="65"/>
      <c r="T67" s="65"/>
      <c r="U67" s="65"/>
      <c r="V67" s="65"/>
      <c r="W67" s="65"/>
      <c r="X67" s="65"/>
      <c r="Y67" s="65"/>
      <c r="Z67" s="65"/>
      <c r="AA67" s="65"/>
      <c r="AB67" s="65"/>
      <c r="AC67" s="65"/>
      <c r="AD67" s="65"/>
      <c r="AE67" s="65"/>
      <c r="AF67" s="65"/>
      <c r="AG67" s="65"/>
      <c r="AH67" s="65"/>
      <c r="AI67" s="65"/>
      <c r="AJ67" s="65"/>
      <c r="AK67" s="65"/>
      <c r="AL67" s="65"/>
      <c r="AM67" s="65"/>
      <c r="AN67" s="65"/>
      <c r="AO67" s="65"/>
      <c r="AP67" s="65"/>
      <c r="AQ67" s="65"/>
      <c r="AR67" s="65"/>
      <c r="AS67" s="65"/>
      <c r="AT67" s="65"/>
      <c r="AU67" s="65"/>
      <c r="AV67" s="65"/>
      <c r="AW67" s="65"/>
      <c r="AX67" s="65"/>
      <c r="AY67" s="65"/>
      <c r="AZ67" s="65"/>
      <c r="BA67" s="65"/>
      <c r="BB67" s="65"/>
      <c r="BC67" s="65"/>
      <c r="BD67" s="65"/>
      <c r="BE67" s="65"/>
      <c r="BF67" s="65"/>
      <c r="BG67" s="65"/>
      <c r="BH67" s="65"/>
      <c r="BI67" s="65"/>
      <c r="BJ67" s="144"/>
      <c r="BK67" s="144"/>
      <c r="BL67" s="144"/>
      <c r="BM67" s="144"/>
      <c r="BN67" s="144"/>
      <c r="BO67" s="144"/>
      <c r="BP67" s="144"/>
      <c r="BQ67" s="144"/>
      <c r="BR67" s="144"/>
      <c r="BS67" s="144"/>
      <c r="BT67" s="144"/>
      <c r="BU67" s="144"/>
      <c r="BV67" s="144"/>
      <c r="BW67" s="144"/>
      <c r="BX67" s="144"/>
      <c r="BY67" s="144"/>
      <c r="BZ67" s="144"/>
      <c r="CA67" s="144"/>
      <c r="CB67" s="144"/>
      <c r="CC67" s="144"/>
      <c r="CD67" s="144"/>
      <c r="CE67" s="144"/>
      <c r="CF67" s="144"/>
      <c r="CG67" s="144"/>
      <c r="CH67" s="144"/>
      <c r="CI67" s="144"/>
      <c r="CJ67" s="144"/>
      <c r="CK67" s="144"/>
      <c r="CL67" s="144"/>
      <c r="CM67" s="144"/>
      <c r="CN67" s="144"/>
      <c r="CO67" s="144"/>
      <c r="CP67" s="144"/>
      <c r="CQ67" s="144"/>
      <c r="CR67" s="144"/>
      <c r="CS67" s="144"/>
    </row>
    <row r="68" spans="1:97">
      <c r="A68" s="300" t="s">
        <v>92</v>
      </c>
      <c r="B68" s="304" t="s">
        <v>163</v>
      </c>
      <c r="C68" s="301"/>
      <c r="D68" s="302">
        <v>23400</v>
      </c>
      <c r="E68" s="303" t="s">
        <v>235</v>
      </c>
      <c r="F68" s="138"/>
      <c r="G68" s="144"/>
      <c r="H68" s="194" t="s">
        <v>153</v>
      </c>
      <c r="I68" s="60"/>
      <c r="J68" s="56">
        <v>3000</v>
      </c>
      <c r="K68" s="56" t="s">
        <v>172</v>
      </c>
      <c r="L68" s="135">
        <v>3000</v>
      </c>
      <c r="M68" s="195">
        <f t="shared" si="2"/>
        <v>0</v>
      </c>
      <c r="N68" s="65"/>
      <c r="O68" s="65"/>
      <c r="P68" s="65"/>
      <c r="Q68" s="65"/>
      <c r="R68" s="65"/>
      <c r="S68" s="65"/>
      <c r="T68" s="65"/>
      <c r="U68" s="65"/>
      <c r="V68" s="65"/>
      <c r="W68" s="65"/>
      <c r="X68" s="65"/>
      <c r="Y68" s="65"/>
      <c r="Z68" s="65"/>
      <c r="AA68" s="65"/>
      <c r="AB68" s="65"/>
      <c r="AC68" s="65"/>
      <c r="AD68" s="65"/>
      <c r="AE68" s="65"/>
      <c r="AF68" s="65"/>
      <c r="AG68" s="65"/>
      <c r="AH68" s="65"/>
      <c r="AI68" s="65"/>
      <c r="AJ68" s="65"/>
      <c r="AK68" s="65"/>
      <c r="AL68" s="65"/>
      <c r="AM68" s="65"/>
      <c r="AN68" s="65"/>
      <c r="AO68" s="65"/>
      <c r="AP68" s="65"/>
      <c r="AQ68" s="65"/>
      <c r="AR68" s="65"/>
      <c r="AS68" s="65"/>
      <c r="AT68" s="65"/>
      <c r="AU68" s="65"/>
      <c r="AV68" s="65"/>
      <c r="AW68" s="65"/>
      <c r="AX68" s="65"/>
      <c r="AY68" s="65"/>
      <c r="AZ68" s="65"/>
      <c r="BA68" s="65"/>
      <c r="BB68" s="65"/>
      <c r="BC68" s="65"/>
      <c r="BD68" s="65"/>
      <c r="BE68" s="65"/>
      <c r="BF68" s="65"/>
      <c r="BG68" s="65"/>
      <c r="BH68" s="65"/>
      <c r="BI68" s="65"/>
      <c r="BJ68" s="144"/>
      <c r="BK68" s="144"/>
      <c r="BL68" s="144"/>
      <c r="BM68" s="144"/>
      <c r="BN68" s="144"/>
      <c r="BO68" s="144"/>
      <c r="BP68" s="144"/>
      <c r="BQ68" s="144"/>
      <c r="BR68" s="144"/>
      <c r="BS68" s="144"/>
      <c r="BT68" s="144"/>
      <c r="BU68" s="144"/>
      <c r="BV68" s="144"/>
      <c r="BW68" s="144"/>
      <c r="BX68" s="144"/>
      <c r="BY68" s="144"/>
      <c r="BZ68" s="144"/>
      <c r="CA68" s="144"/>
      <c r="CB68" s="144"/>
      <c r="CC68" s="144"/>
      <c r="CD68" s="144"/>
      <c r="CE68" s="144"/>
      <c r="CF68" s="144"/>
      <c r="CG68" s="144"/>
      <c r="CH68" s="144"/>
      <c r="CI68" s="144"/>
      <c r="CJ68" s="144"/>
      <c r="CK68" s="144"/>
      <c r="CL68" s="144"/>
      <c r="CM68" s="144"/>
      <c r="CN68" s="144"/>
      <c r="CO68" s="144"/>
      <c r="CP68" s="144"/>
      <c r="CQ68" s="144"/>
      <c r="CR68" s="144"/>
      <c r="CS68" s="144"/>
    </row>
    <row r="69" spans="1:97">
      <c r="A69" s="300" t="s">
        <v>146</v>
      </c>
      <c r="B69" s="306" t="s">
        <v>153</v>
      </c>
      <c r="C69" s="301"/>
      <c r="D69" s="302">
        <v>3000</v>
      </c>
      <c r="E69" s="305" t="s">
        <v>172</v>
      </c>
      <c r="F69" s="65"/>
      <c r="G69" s="144"/>
      <c r="H69" s="194" t="s">
        <v>88</v>
      </c>
      <c r="I69" s="60" t="s">
        <v>76</v>
      </c>
      <c r="J69" s="56">
        <v>20000</v>
      </c>
      <c r="K69" s="123" t="s">
        <v>211</v>
      </c>
      <c r="L69" s="135">
        <v>20000</v>
      </c>
      <c r="M69" s="195">
        <f t="shared" si="2"/>
        <v>0</v>
      </c>
      <c r="N69" s="65"/>
      <c r="O69" s="65"/>
      <c r="P69" s="65"/>
      <c r="Q69" s="65"/>
      <c r="R69" s="65"/>
      <c r="S69" s="65"/>
      <c r="T69" s="65"/>
      <c r="U69" s="65"/>
      <c r="V69" s="65"/>
      <c r="W69" s="65"/>
      <c r="X69" s="65"/>
      <c r="Y69" s="65"/>
      <c r="Z69" s="65"/>
      <c r="AA69" s="65"/>
      <c r="AB69" s="65"/>
      <c r="AC69" s="65"/>
      <c r="AD69" s="65"/>
      <c r="AE69" s="65"/>
      <c r="AF69" s="65"/>
      <c r="AG69" s="65"/>
      <c r="AH69" s="65"/>
      <c r="AI69" s="65"/>
      <c r="AJ69" s="65"/>
      <c r="AK69" s="65"/>
      <c r="AL69" s="65"/>
      <c r="AM69" s="65"/>
      <c r="AN69" s="65"/>
      <c r="AO69" s="65"/>
      <c r="AP69" s="65"/>
      <c r="AQ69" s="65"/>
      <c r="AR69" s="65"/>
      <c r="AS69" s="65"/>
      <c r="AT69" s="65"/>
      <c r="AU69" s="65"/>
      <c r="AV69" s="65"/>
      <c r="AW69" s="65"/>
      <c r="AX69" s="65"/>
      <c r="AY69" s="65"/>
      <c r="AZ69" s="65"/>
      <c r="BA69" s="65"/>
      <c r="BB69" s="65"/>
      <c r="BC69" s="65"/>
      <c r="BD69" s="65"/>
      <c r="BE69" s="65"/>
      <c r="BF69" s="65"/>
      <c r="BG69" s="65"/>
      <c r="BH69" s="65"/>
      <c r="BI69" s="65"/>
      <c r="BJ69" s="144"/>
      <c r="BK69" s="144"/>
      <c r="BL69" s="144"/>
      <c r="BM69" s="144"/>
      <c r="BN69" s="144"/>
      <c r="BO69" s="144"/>
      <c r="BP69" s="144"/>
      <c r="BQ69" s="144"/>
      <c r="BR69" s="144"/>
      <c r="BS69" s="144"/>
      <c r="BT69" s="144"/>
      <c r="BU69" s="144"/>
      <c r="BV69" s="144"/>
      <c r="BW69" s="144"/>
      <c r="BX69" s="144"/>
      <c r="BY69" s="144"/>
      <c r="BZ69" s="144"/>
      <c r="CA69" s="144"/>
      <c r="CB69" s="144"/>
      <c r="CC69" s="144"/>
      <c r="CD69" s="144"/>
      <c r="CE69" s="144"/>
      <c r="CF69" s="144"/>
      <c r="CG69" s="144"/>
      <c r="CH69" s="144"/>
      <c r="CI69" s="144"/>
      <c r="CJ69" s="144"/>
      <c r="CK69" s="144"/>
      <c r="CL69" s="144"/>
      <c r="CM69" s="144"/>
      <c r="CN69" s="144"/>
      <c r="CO69" s="144"/>
      <c r="CP69" s="144"/>
      <c r="CQ69" s="144"/>
      <c r="CR69" s="144"/>
      <c r="CS69" s="144"/>
    </row>
    <row r="70" spans="1:97">
      <c r="A70" s="300" t="s">
        <v>94</v>
      </c>
      <c r="B70" s="304" t="s">
        <v>88</v>
      </c>
      <c r="C70" s="301" t="s">
        <v>76</v>
      </c>
      <c r="D70" s="302">
        <v>10000</v>
      </c>
      <c r="E70" s="303" t="s">
        <v>230</v>
      </c>
      <c r="F70" s="138"/>
      <c r="G70" s="144"/>
      <c r="H70" s="181" t="s">
        <v>87</v>
      </c>
      <c r="I70" s="61" t="s">
        <v>75</v>
      </c>
      <c r="J70" s="175">
        <v>79590</v>
      </c>
      <c r="K70" s="176" t="s">
        <v>142</v>
      </c>
      <c r="L70" s="135">
        <v>79590</v>
      </c>
      <c r="M70" s="195">
        <f t="shared" si="2"/>
        <v>0</v>
      </c>
      <c r="N70" s="65"/>
      <c r="O70" s="65"/>
      <c r="P70" s="65"/>
      <c r="Q70" s="65"/>
      <c r="R70" s="65"/>
      <c r="S70" s="65"/>
      <c r="T70" s="65"/>
      <c r="U70" s="65"/>
      <c r="V70" s="65"/>
      <c r="W70" s="65"/>
      <c r="X70" s="65"/>
      <c r="Y70" s="65"/>
      <c r="Z70" s="65"/>
      <c r="AA70" s="65"/>
      <c r="AB70" s="65"/>
      <c r="AC70" s="65"/>
      <c r="AD70" s="65"/>
      <c r="AE70" s="65"/>
      <c r="AF70" s="65"/>
      <c r="AG70" s="65"/>
      <c r="AH70" s="65"/>
      <c r="AI70" s="65"/>
      <c r="AJ70" s="65"/>
      <c r="AK70" s="65"/>
      <c r="AL70" s="65"/>
      <c r="AM70" s="65"/>
      <c r="AN70" s="65"/>
      <c r="AO70" s="65"/>
      <c r="AP70" s="65"/>
      <c r="AQ70" s="65"/>
      <c r="AR70" s="65"/>
      <c r="AS70" s="65"/>
      <c r="AT70" s="65"/>
      <c r="AU70" s="65"/>
      <c r="AV70" s="65"/>
      <c r="AW70" s="65"/>
      <c r="AX70" s="65"/>
      <c r="AY70" s="65"/>
      <c r="AZ70" s="65"/>
      <c r="BA70" s="65"/>
      <c r="BB70" s="65"/>
      <c r="BC70" s="65"/>
      <c r="BD70" s="65"/>
      <c r="BE70" s="65"/>
      <c r="BF70" s="65"/>
      <c r="BG70" s="65"/>
      <c r="BH70" s="65"/>
      <c r="BI70" s="65"/>
      <c r="BJ70" s="144"/>
      <c r="BK70" s="144"/>
      <c r="BL70" s="144"/>
      <c r="BM70" s="144"/>
      <c r="BN70" s="144"/>
      <c r="BO70" s="144"/>
      <c r="BP70" s="144"/>
      <c r="BQ70" s="144"/>
      <c r="BR70" s="144"/>
      <c r="BS70" s="144"/>
      <c r="BT70" s="144"/>
      <c r="BU70" s="144"/>
      <c r="BV70" s="144"/>
      <c r="BW70" s="144"/>
      <c r="BX70" s="144"/>
      <c r="BY70" s="144"/>
      <c r="BZ70" s="144"/>
      <c r="CA70" s="144"/>
      <c r="CB70" s="144"/>
      <c r="CC70" s="144"/>
      <c r="CD70" s="144"/>
      <c r="CE70" s="144"/>
      <c r="CF70" s="144"/>
      <c r="CG70" s="144"/>
      <c r="CH70" s="144"/>
      <c r="CI70" s="144"/>
      <c r="CJ70" s="144"/>
      <c r="CK70" s="144"/>
      <c r="CL70" s="144"/>
      <c r="CM70" s="144"/>
      <c r="CN70" s="144"/>
      <c r="CO70" s="144"/>
      <c r="CP70" s="144"/>
      <c r="CQ70" s="144"/>
      <c r="CR70" s="144"/>
      <c r="CS70" s="144"/>
    </row>
    <row r="71" spans="1:97">
      <c r="A71" s="235"/>
      <c r="B71" s="58"/>
      <c r="C71" s="123"/>
      <c r="D71" s="218"/>
      <c r="E71" s="184"/>
      <c r="F71" s="140"/>
      <c r="G71" s="144"/>
      <c r="H71" s="197" t="s">
        <v>208</v>
      </c>
      <c r="I71" s="63"/>
      <c r="J71" s="56">
        <v>80360</v>
      </c>
      <c r="K71" s="123" t="s">
        <v>205</v>
      </c>
      <c r="L71" s="135">
        <v>80360</v>
      </c>
      <c r="M71" s="195">
        <f t="shared" si="2"/>
        <v>0</v>
      </c>
      <c r="N71" s="65"/>
      <c r="O71" s="65"/>
      <c r="P71" s="65"/>
      <c r="Q71" s="65"/>
      <c r="R71" s="65"/>
      <c r="S71" s="65"/>
      <c r="T71" s="65"/>
      <c r="U71" s="65"/>
      <c r="V71" s="65"/>
      <c r="W71" s="65"/>
      <c r="X71" s="65"/>
      <c r="Y71" s="65"/>
      <c r="Z71" s="65"/>
      <c r="AA71" s="65"/>
      <c r="AB71" s="65"/>
      <c r="AC71" s="65"/>
      <c r="AD71" s="65"/>
      <c r="AE71" s="65"/>
      <c r="AF71" s="65"/>
      <c r="AG71" s="65"/>
      <c r="AH71" s="65"/>
      <c r="AI71" s="65"/>
      <c r="AJ71" s="65"/>
      <c r="AK71" s="65"/>
      <c r="AL71" s="65"/>
      <c r="AM71" s="65"/>
      <c r="AN71" s="65"/>
      <c r="AO71" s="65"/>
      <c r="AP71" s="65"/>
      <c r="AQ71" s="65"/>
      <c r="AR71" s="65"/>
      <c r="AS71" s="65"/>
      <c r="AT71" s="65"/>
      <c r="AU71" s="65"/>
      <c r="AV71" s="65"/>
      <c r="AW71" s="65"/>
      <c r="AX71" s="65"/>
      <c r="AY71" s="65"/>
      <c r="AZ71" s="65"/>
      <c r="BA71" s="65"/>
      <c r="BB71" s="65"/>
      <c r="BC71" s="65"/>
      <c r="BD71" s="65"/>
      <c r="BE71" s="65"/>
      <c r="BF71" s="65"/>
      <c r="BG71" s="65"/>
      <c r="BH71" s="65"/>
      <c r="BI71" s="65"/>
      <c r="BJ71" s="144"/>
      <c r="BK71" s="144"/>
      <c r="BL71" s="144"/>
      <c r="BM71" s="144"/>
      <c r="BN71" s="144"/>
      <c r="BO71" s="144"/>
      <c r="BP71" s="144"/>
      <c r="BQ71" s="144"/>
      <c r="BR71" s="144"/>
      <c r="BS71" s="144"/>
      <c r="BT71" s="144"/>
      <c r="BU71" s="144"/>
      <c r="BV71" s="144"/>
      <c r="BW71" s="144"/>
      <c r="BX71" s="144"/>
      <c r="BY71" s="144"/>
      <c r="BZ71" s="144"/>
      <c r="CA71" s="144"/>
      <c r="CB71" s="144"/>
      <c r="CC71" s="144"/>
      <c r="CD71" s="144"/>
      <c r="CE71" s="144"/>
      <c r="CF71" s="144"/>
      <c r="CG71" s="144"/>
      <c r="CH71" s="144"/>
      <c r="CI71" s="144"/>
      <c r="CJ71" s="144"/>
      <c r="CK71" s="144"/>
      <c r="CL71" s="144"/>
      <c r="CM71" s="144"/>
      <c r="CN71" s="144"/>
      <c r="CO71" s="144"/>
      <c r="CP71" s="144"/>
      <c r="CQ71" s="144"/>
      <c r="CR71" s="144"/>
      <c r="CS71" s="144"/>
    </row>
    <row r="72" spans="1:97">
      <c r="A72" s="235"/>
      <c r="B72" s="125"/>
      <c r="C72" s="123"/>
      <c r="D72" s="218"/>
      <c r="E72" s="186"/>
      <c r="F72" s="140"/>
      <c r="G72" s="144"/>
      <c r="H72" s="181" t="s">
        <v>150</v>
      </c>
      <c r="I72" s="61" t="s">
        <v>122</v>
      </c>
      <c r="J72" s="175">
        <v>6500</v>
      </c>
      <c r="K72" s="176" t="s">
        <v>205</v>
      </c>
      <c r="L72" s="135">
        <v>6500</v>
      </c>
      <c r="M72" s="195">
        <f t="shared" si="2"/>
        <v>0</v>
      </c>
      <c r="N72" s="65"/>
      <c r="O72" s="65"/>
      <c r="P72" s="65"/>
      <c r="Q72" s="65"/>
      <c r="R72" s="65"/>
      <c r="S72" s="65"/>
      <c r="T72" s="65"/>
      <c r="U72" s="65"/>
      <c r="V72" s="65"/>
      <c r="W72" s="65"/>
      <c r="X72" s="65"/>
      <c r="Y72" s="65"/>
      <c r="Z72" s="65"/>
      <c r="AA72" s="65"/>
      <c r="AB72" s="65"/>
      <c r="AC72" s="65"/>
      <c r="AD72" s="65"/>
      <c r="AE72" s="65"/>
      <c r="AF72" s="65"/>
      <c r="AG72" s="65"/>
      <c r="AH72" s="65"/>
      <c r="AI72" s="65"/>
      <c r="AJ72" s="65"/>
      <c r="AK72" s="65"/>
      <c r="AL72" s="65"/>
      <c r="AM72" s="65"/>
      <c r="AN72" s="65"/>
      <c r="AO72" s="65"/>
      <c r="AP72" s="65"/>
      <c r="AQ72" s="65"/>
      <c r="AR72" s="65"/>
      <c r="AS72" s="65"/>
      <c r="AT72" s="65"/>
      <c r="AU72" s="65"/>
      <c r="AV72" s="65"/>
      <c r="AW72" s="65"/>
      <c r="AX72" s="65"/>
      <c r="AY72" s="65"/>
      <c r="AZ72" s="65"/>
      <c r="BA72" s="65"/>
      <c r="BB72" s="65"/>
      <c r="BC72" s="65"/>
      <c r="BD72" s="65"/>
      <c r="BE72" s="65"/>
      <c r="BF72" s="65"/>
      <c r="BG72" s="65"/>
      <c r="BH72" s="65"/>
      <c r="BI72" s="65"/>
      <c r="BJ72" s="144"/>
      <c r="BK72" s="144"/>
      <c r="BL72" s="144"/>
      <c r="BM72" s="144"/>
      <c r="BN72" s="144"/>
      <c r="BO72" s="144"/>
      <c r="BP72" s="144"/>
      <c r="BQ72" s="144"/>
      <c r="BR72" s="144"/>
      <c r="BS72" s="144"/>
      <c r="BT72" s="144"/>
      <c r="BU72" s="144"/>
      <c r="BV72" s="144"/>
      <c r="BW72" s="144"/>
      <c r="BX72" s="144"/>
      <c r="BY72" s="144"/>
      <c r="BZ72" s="144"/>
      <c r="CA72" s="144"/>
      <c r="CB72" s="144"/>
      <c r="CC72" s="144"/>
      <c r="CD72" s="144"/>
      <c r="CE72" s="144"/>
      <c r="CF72" s="144"/>
      <c r="CG72" s="144"/>
      <c r="CH72" s="144"/>
      <c r="CI72" s="144"/>
      <c r="CJ72" s="144"/>
      <c r="CK72" s="144"/>
      <c r="CL72" s="144"/>
      <c r="CM72" s="144"/>
      <c r="CN72" s="144"/>
      <c r="CO72" s="144"/>
      <c r="CP72" s="144"/>
      <c r="CQ72" s="144"/>
      <c r="CR72" s="144"/>
      <c r="CS72" s="144"/>
    </row>
    <row r="73" spans="1:97">
      <c r="A73" s="235"/>
      <c r="B73" s="57"/>
      <c r="C73" s="123"/>
      <c r="D73" s="218"/>
      <c r="E73" s="184"/>
      <c r="F73" s="140"/>
      <c r="G73" s="144"/>
      <c r="H73" s="194" t="s">
        <v>119</v>
      </c>
      <c r="I73" s="60" t="s">
        <v>110</v>
      </c>
      <c r="J73" s="56">
        <v>8140</v>
      </c>
      <c r="K73" s="177" t="s">
        <v>159</v>
      </c>
      <c r="L73" s="135">
        <v>8140</v>
      </c>
      <c r="M73" s="195">
        <f t="shared" si="2"/>
        <v>0</v>
      </c>
      <c r="N73" s="65"/>
      <c r="O73" s="65"/>
      <c r="P73" s="65"/>
      <c r="Q73" s="65"/>
      <c r="R73" s="65"/>
      <c r="S73" s="65"/>
      <c r="T73" s="65"/>
      <c r="U73" s="65"/>
      <c r="V73" s="65"/>
      <c r="W73" s="65"/>
      <c r="X73" s="65"/>
      <c r="Y73" s="65"/>
      <c r="Z73" s="65"/>
      <c r="AA73" s="65"/>
      <c r="AB73" s="65"/>
      <c r="AC73" s="65"/>
      <c r="AD73" s="65"/>
      <c r="AE73" s="65"/>
      <c r="AF73" s="65"/>
      <c r="AG73" s="65"/>
      <c r="AH73" s="65"/>
      <c r="AI73" s="65"/>
      <c r="AJ73" s="65"/>
      <c r="AK73" s="65"/>
      <c r="AL73" s="65"/>
      <c r="AM73" s="65"/>
      <c r="AN73" s="65"/>
      <c r="AO73" s="65"/>
      <c r="AP73" s="65"/>
      <c r="AQ73" s="65"/>
      <c r="AR73" s="65"/>
      <c r="AS73" s="65"/>
      <c r="AT73" s="65"/>
      <c r="AU73" s="65"/>
      <c r="AV73" s="65"/>
      <c r="AW73" s="65"/>
      <c r="AX73" s="65"/>
      <c r="AY73" s="65"/>
      <c r="AZ73" s="65"/>
      <c r="BA73" s="65"/>
      <c r="BB73" s="65"/>
      <c r="BC73" s="65"/>
      <c r="BD73" s="65"/>
      <c r="BE73" s="65"/>
      <c r="BF73" s="65"/>
      <c r="BG73" s="65"/>
      <c r="BH73" s="65"/>
      <c r="BI73" s="65"/>
      <c r="BJ73" s="144"/>
      <c r="BK73" s="144"/>
      <c r="BL73" s="144"/>
      <c r="BM73" s="144"/>
      <c r="BN73" s="144"/>
      <c r="BO73" s="144"/>
      <c r="BP73" s="144"/>
      <c r="BQ73" s="144"/>
      <c r="BR73" s="144"/>
      <c r="BS73" s="144"/>
      <c r="BT73" s="144"/>
      <c r="BU73" s="144"/>
      <c r="BV73" s="144"/>
      <c r="BW73" s="144"/>
      <c r="BX73" s="144"/>
      <c r="BY73" s="144"/>
      <c r="BZ73" s="144"/>
      <c r="CA73" s="144"/>
      <c r="CB73" s="144"/>
      <c r="CC73" s="144"/>
      <c r="CD73" s="144"/>
      <c r="CE73" s="144"/>
      <c r="CF73" s="144"/>
      <c r="CG73" s="144"/>
      <c r="CH73" s="144"/>
      <c r="CI73" s="144"/>
      <c r="CJ73" s="144"/>
      <c r="CK73" s="144"/>
      <c r="CL73" s="144"/>
      <c r="CM73" s="144"/>
      <c r="CN73" s="144"/>
      <c r="CO73" s="144"/>
      <c r="CP73" s="144"/>
      <c r="CQ73" s="144"/>
      <c r="CR73" s="144"/>
      <c r="CS73" s="144"/>
    </row>
    <row r="74" spans="1:97">
      <c r="A74" s="235"/>
      <c r="B74" s="58"/>
      <c r="C74" s="123"/>
      <c r="D74" s="218"/>
      <c r="E74" s="185"/>
      <c r="F74" s="140"/>
      <c r="G74" s="144"/>
      <c r="H74" s="181" t="s">
        <v>144</v>
      </c>
      <c r="I74" s="61" t="s">
        <v>122</v>
      </c>
      <c r="J74" s="175">
        <v>3000</v>
      </c>
      <c r="K74" s="176" t="s">
        <v>205</v>
      </c>
      <c r="L74" s="135">
        <v>3000</v>
      </c>
      <c r="M74" s="195">
        <f t="shared" si="2"/>
        <v>0</v>
      </c>
      <c r="N74" s="65"/>
      <c r="O74" s="65"/>
      <c r="P74" s="65"/>
      <c r="Q74" s="65"/>
      <c r="R74" s="65"/>
      <c r="S74" s="65"/>
      <c r="T74" s="65"/>
      <c r="U74" s="65"/>
      <c r="V74" s="65"/>
      <c r="W74" s="65"/>
      <c r="X74" s="65"/>
      <c r="Y74" s="65"/>
      <c r="Z74" s="65"/>
      <c r="AA74" s="65"/>
      <c r="AB74" s="65"/>
      <c r="AC74" s="65"/>
      <c r="AD74" s="65"/>
      <c r="AE74" s="65"/>
      <c r="AF74" s="65"/>
      <c r="AG74" s="65"/>
      <c r="AH74" s="65"/>
      <c r="AI74" s="65"/>
      <c r="AJ74" s="65"/>
      <c r="AK74" s="65"/>
      <c r="AL74" s="65"/>
      <c r="AM74" s="65"/>
      <c r="AN74" s="65"/>
      <c r="AO74" s="65"/>
      <c r="AP74" s="65"/>
      <c r="AQ74" s="65"/>
      <c r="AR74" s="65"/>
      <c r="AS74" s="65"/>
      <c r="AT74" s="65"/>
      <c r="AU74" s="65"/>
      <c r="AV74" s="65"/>
      <c r="AW74" s="65"/>
      <c r="AX74" s="65"/>
      <c r="AY74" s="65"/>
      <c r="AZ74" s="65"/>
      <c r="BA74" s="65"/>
      <c r="BB74" s="65"/>
      <c r="BC74" s="65"/>
      <c r="BD74" s="65"/>
      <c r="BE74" s="65"/>
      <c r="BF74" s="65"/>
      <c r="BG74" s="65"/>
      <c r="BH74" s="65"/>
      <c r="BI74" s="65"/>
      <c r="BJ74" s="144"/>
      <c r="BK74" s="144"/>
      <c r="BL74" s="144"/>
      <c r="BM74" s="144"/>
      <c r="BN74" s="144"/>
      <c r="BO74" s="144"/>
      <c r="BP74" s="144"/>
      <c r="BQ74" s="144"/>
      <c r="BR74" s="144"/>
      <c r="BS74" s="144"/>
      <c r="BT74" s="144"/>
      <c r="BU74" s="144"/>
      <c r="BV74" s="144"/>
      <c r="BW74" s="144"/>
      <c r="BX74" s="144"/>
      <c r="BY74" s="144"/>
      <c r="BZ74" s="144"/>
      <c r="CA74" s="144"/>
      <c r="CB74" s="144"/>
      <c r="CC74" s="144"/>
      <c r="CD74" s="144"/>
      <c r="CE74" s="144"/>
      <c r="CF74" s="144"/>
      <c r="CG74" s="144"/>
      <c r="CH74" s="144"/>
      <c r="CI74" s="144"/>
      <c r="CJ74" s="144"/>
      <c r="CK74" s="144"/>
      <c r="CL74" s="144"/>
      <c r="CM74" s="144"/>
      <c r="CN74" s="144"/>
      <c r="CO74" s="144"/>
      <c r="CP74" s="144"/>
      <c r="CQ74" s="144"/>
      <c r="CR74" s="144"/>
      <c r="CS74" s="144"/>
    </row>
    <row r="75" spans="1:97">
      <c r="A75" s="235"/>
      <c r="B75" s="58"/>
      <c r="D75" s="218"/>
      <c r="E75" s="185"/>
      <c r="F75" s="138"/>
      <c r="G75" s="144"/>
      <c r="H75" s="194"/>
      <c r="I75" s="60"/>
      <c r="J75" s="56"/>
      <c r="K75" s="123"/>
      <c r="L75" s="135"/>
      <c r="M75" s="195">
        <f t="shared" si="2"/>
        <v>0</v>
      </c>
      <c r="N75" s="65"/>
      <c r="O75" s="65"/>
      <c r="P75" s="65"/>
      <c r="Q75" s="65"/>
      <c r="R75" s="65"/>
      <c r="S75" s="65"/>
      <c r="T75" s="65"/>
      <c r="U75" s="65"/>
      <c r="V75" s="65"/>
      <c r="W75" s="65"/>
      <c r="X75" s="65"/>
      <c r="Y75" s="65"/>
      <c r="Z75" s="65"/>
      <c r="AA75" s="65"/>
      <c r="AB75" s="65"/>
      <c r="AC75" s="65"/>
      <c r="AD75" s="65"/>
      <c r="AE75" s="65"/>
      <c r="AF75" s="65"/>
      <c r="AG75" s="65"/>
      <c r="AH75" s="65"/>
      <c r="AI75" s="65"/>
      <c r="AJ75" s="65"/>
      <c r="AK75" s="65"/>
      <c r="AL75" s="65"/>
      <c r="AM75" s="65"/>
      <c r="AN75" s="65"/>
      <c r="AO75" s="65"/>
      <c r="AP75" s="65"/>
      <c r="AQ75" s="65"/>
      <c r="AR75" s="65"/>
      <c r="AS75" s="65"/>
      <c r="AT75" s="65"/>
      <c r="AU75" s="65"/>
      <c r="AV75" s="65"/>
      <c r="AW75" s="65"/>
      <c r="AX75" s="65"/>
      <c r="AY75" s="65"/>
      <c r="AZ75" s="65"/>
      <c r="BA75" s="65"/>
      <c r="BB75" s="65"/>
      <c r="BC75" s="65"/>
      <c r="BD75" s="65"/>
      <c r="BE75" s="65"/>
      <c r="BF75" s="65"/>
      <c r="BG75" s="65"/>
      <c r="BH75" s="65"/>
      <c r="BI75" s="65"/>
      <c r="BJ75" s="144"/>
      <c r="BK75" s="144"/>
      <c r="BL75" s="144"/>
      <c r="BM75" s="144"/>
      <c r="BN75" s="144"/>
      <c r="BO75" s="144"/>
      <c r="BP75" s="144"/>
      <c r="BQ75" s="144"/>
      <c r="BR75" s="144"/>
      <c r="BS75" s="144"/>
      <c r="BT75" s="144"/>
      <c r="BU75" s="144"/>
      <c r="BV75" s="144"/>
      <c r="BW75" s="144"/>
      <c r="BX75" s="144"/>
      <c r="BY75" s="144"/>
      <c r="BZ75" s="144"/>
      <c r="CA75" s="144"/>
      <c r="CB75" s="144"/>
      <c r="CC75" s="144"/>
      <c r="CD75" s="144"/>
      <c r="CE75" s="144"/>
      <c r="CF75" s="144"/>
      <c r="CG75" s="144"/>
      <c r="CH75" s="144"/>
      <c r="CI75" s="144"/>
      <c r="CJ75" s="144"/>
      <c r="CK75" s="144"/>
      <c r="CL75" s="144"/>
      <c r="CM75" s="144"/>
      <c r="CN75" s="144"/>
      <c r="CO75" s="144"/>
      <c r="CP75" s="144"/>
      <c r="CQ75" s="144"/>
      <c r="CR75" s="144"/>
      <c r="CS75" s="144"/>
    </row>
    <row r="76" spans="1:97">
      <c r="A76" s="235"/>
      <c r="B76" s="58"/>
      <c r="C76" s="123"/>
      <c r="D76" s="218"/>
      <c r="E76" s="186"/>
      <c r="F76" s="138"/>
      <c r="G76" s="144"/>
      <c r="H76" s="181"/>
      <c r="I76" s="61"/>
      <c r="J76" s="175"/>
      <c r="K76" s="175"/>
      <c r="L76" s="135"/>
      <c r="M76" s="195">
        <f t="shared" si="2"/>
        <v>0</v>
      </c>
      <c r="N76" s="65"/>
      <c r="O76" s="65"/>
      <c r="P76" s="65"/>
      <c r="Q76" s="65"/>
      <c r="R76" s="65"/>
      <c r="S76" s="65"/>
      <c r="T76" s="65"/>
      <c r="U76" s="65"/>
      <c r="V76" s="65"/>
      <c r="W76" s="65"/>
      <c r="X76" s="65"/>
      <c r="Y76" s="65"/>
      <c r="Z76" s="65"/>
      <c r="AA76" s="65"/>
      <c r="AB76" s="65"/>
      <c r="AC76" s="65"/>
      <c r="AD76" s="65"/>
      <c r="AE76" s="65"/>
      <c r="AF76" s="65"/>
      <c r="AG76" s="65"/>
      <c r="AH76" s="65"/>
      <c r="AI76" s="65"/>
      <c r="AJ76" s="65"/>
      <c r="AK76" s="65"/>
      <c r="AL76" s="65"/>
      <c r="AM76" s="65"/>
      <c r="AN76" s="65"/>
      <c r="AO76" s="65"/>
      <c r="AP76" s="65"/>
      <c r="AQ76" s="65"/>
      <c r="AR76" s="65"/>
      <c r="AS76" s="65"/>
      <c r="AT76" s="65"/>
      <c r="AU76" s="65"/>
      <c r="AV76" s="65"/>
      <c r="AW76" s="65"/>
      <c r="AX76" s="65"/>
      <c r="AY76" s="65"/>
      <c r="AZ76" s="65"/>
      <c r="BA76" s="65"/>
      <c r="BB76" s="65"/>
      <c r="BC76" s="65"/>
      <c r="BD76" s="65"/>
      <c r="BE76" s="65"/>
      <c r="BF76" s="65"/>
      <c r="BG76" s="65"/>
      <c r="BH76" s="65"/>
      <c r="BI76" s="65"/>
      <c r="BJ76" s="144"/>
      <c r="BK76" s="144"/>
      <c r="BL76" s="144"/>
      <c r="BM76" s="144"/>
      <c r="BN76" s="144"/>
      <c r="BO76" s="144"/>
      <c r="BP76" s="144"/>
      <c r="BQ76" s="144"/>
      <c r="BR76" s="144"/>
      <c r="BS76" s="144"/>
      <c r="BT76" s="144"/>
      <c r="BU76" s="144"/>
      <c r="BV76" s="144"/>
      <c r="BW76" s="144"/>
      <c r="BX76" s="144"/>
      <c r="BY76" s="144"/>
      <c r="BZ76" s="144"/>
      <c r="CA76" s="144"/>
      <c r="CB76" s="144"/>
      <c r="CC76" s="144"/>
      <c r="CD76" s="144"/>
      <c r="CE76" s="144"/>
      <c r="CF76" s="144"/>
      <c r="CG76" s="144"/>
      <c r="CH76" s="144"/>
      <c r="CI76" s="144"/>
      <c r="CJ76" s="144"/>
      <c r="CK76" s="144"/>
      <c r="CL76" s="144"/>
      <c r="CM76" s="144"/>
      <c r="CN76" s="144"/>
      <c r="CO76" s="144"/>
      <c r="CP76" s="144"/>
      <c r="CQ76" s="144"/>
      <c r="CR76" s="144"/>
      <c r="CS76" s="144"/>
    </row>
    <row r="77" spans="1:97">
      <c r="A77" s="235"/>
      <c r="B77" s="57"/>
      <c r="C77" s="123"/>
      <c r="D77" s="218"/>
      <c r="E77" s="185"/>
      <c r="F77" s="144"/>
      <c r="G77" s="144"/>
      <c r="H77" s="194" t="s">
        <v>170</v>
      </c>
      <c r="I77" s="60"/>
      <c r="J77" s="56">
        <v>15000</v>
      </c>
      <c r="K77" s="177" t="s">
        <v>202</v>
      </c>
      <c r="L77" s="135">
        <v>15000</v>
      </c>
      <c r="M77" s="195">
        <f t="shared" si="2"/>
        <v>0</v>
      </c>
      <c r="N77" s="65"/>
      <c r="O77" s="65"/>
      <c r="P77" s="65"/>
      <c r="Q77" s="65"/>
      <c r="R77" s="65"/>
      <c r="S77" s="65"/>
      <c r="T77" s="65"/>
      <c r="U77" s="65"/>
      <c r="V77" s="65"/>
      <c r="W77" s="65"/>
      <c r="X77" s="65"/>
      <c r="Y77" s="65"/>
      <c r="Z77" s="65"/>
      <c r="AA77" s="65"/>
      <c r="AB77" s="65"/>
      <c r="AC77" s="65"/>
      <c r="AD77" s="65"/>
      <c r="AE77" s="65"/>
      <c r="AF77" s="65"/>
      <c r="AG77" s="65"/>
      <c r="AH77" s="65"/>
      <c r="AI77" s="65"/>
      <c r="AJ77" s="65"/>
      <c r="AK77" s="65"/>
      <c r="AL77" s="65"/>
      <c r="AM77" s="65"/>
      <c r="AN77" s="65"/>
      <c r="AO77" s="65"/>
      <c r="AP77" s="65"/>
      <c r="AQ77" s="65"/>
      <c r="AR77" s="65"/>
      <c r="AS77" s="65"/>
      <c r="AT77" s="65"/>
      <c r="AU77" s="65"/>
      <c r="AV77" s="65"/>
      <c r="AW77" s="65"/>
      <c r="AX77" s="65"/>
      <c r="AY77" s="65"/>
      <c r="AZ77" s="65"/>
      <c r="BA77" s="65"/>
      <c r="BB77" s="65"/>
      <c r="BC77" s="65"/>
      <c r="BD77" s="65"/>
      <c r="BE77" s="65"/>
      <c r="BF77" s="65"/>
      <c r="BG77" s="65"/>
      <c r="BH77" s="65"/>
      <c r="BI77" s="65"/>
      <c r="BJ77" s="144"/>
      <c r="BK77" s="144"/>
      <c r="BL77" s="144"/>
      <c r="BM77" s="144"/>
      <c r="BN77" s="144"/>
      <c r="BO77" s="144"/>
      <c r="BP77" s="144"/>
      <c r="BQ77" s="144"/>
      <c r="BR77" s="144"/>
      <c r="BS77" s="144"/>
      <c r="BT77" s="144"/>
      <c r="BU77" s="144"/>
      <c r="BV77" s="144"/>
      <c r="BW77" s="144"/>
      <c r="BX77" s="144"/>
      <c r="BY77" s="144"/>
      <c r="BZ77" s="144"/>
      <c r="CA77" s="144"/>
      <c r="CB77" s="144"/>
      <c r="CC77" s="144"/>
      <c r="CD77" s="144"/>
      <c r="CE77" s="144"/>
      <c r="CF77" s="144"/>
      <c r="CG77" s="144"/>
      <c r="CH77" s="144"/>
      <c r="CI77" s="144"/>
      <c r="CJ77" s="144"/>
      <c r="CK77" s="144"/>
      <c r="CL77" s="144"/>
      <c r="CM77" s="144"/>
      <c r="CN77" s="144"/>
      <c r="CO77" s="144"/>
      <c r="CP77" s="144"/>
      <c r="CQ77" s="144"/>
      <c r="CR77" s="144"/>
      <c r="CS77" s="144"/>
    </row>
    <row r="78" spans="1:97">
      <c r="A78" s="235"/>
      <c r="B78" s="58"/>
      <c r="C78" s="123"/>
      <c r="D78" s="218"/>
      <c r="E78" s="186"/>
      <c r="F78" s="289"/>
      <c r="G78" s="144"/>
      <c r="H78" s="194" t="s">
        <v>180</v>
      </c>
      <c r="I78" s="60"/>
      <c r="J78" s="56">
        <v>36260</v>
      </c>
      <c r="K78" s="177" t="s">
        <v>196</v>
      </c>
      <c r="L78" s="135">
        <v>36260</v>
      </c>
      <c r="M78" s="195">
        <f t="shared" si="2"/>
        <v>0</v>
      </c>
      <c r="N78" s="65"/>
      <c r="O78" s="65"/>
      <c r="P78" s="65"/>
      <c r="Q78" s="65"/>
      <c r="R78" s="65"/>
      <c r="S78" s="65"/>
      <c r="T78" s="65"/>
      <c r="U78" s="65"/>
      <c r="V78" s="65"/>
      <c r="W78" s="65"/>
      <c r="X78" s="65"/>
      <c r="Y78" s="65"/>
      <c r="Z78" s="65"/>
      <c r="AA78" s="65"/>
      <c r="AB78" s="65"/>
      <c r="AC78" s="65"/>
      <c r="AD78" s="65"/>
      <c r="AE78" s="65"/>
      <c r="AF78" s="65"/>
      <c r="AG78" s="65"/>
      <c r="AH78" s="65"/>
      <c r="AI78" s="65"/>
      <c r="AJ78" s="65"/>
      <c r="AK78" s="65"/>
      <c r="AL78" s="65"/>
      <c r="AM78" s="65"/>
      <c r="AN78" s="65"/>
      <c r="AO78" s="65"/>
      <c r="AP78" s="65"/>
      <c r="AQ78" s="65"/>
      <c r="AR78" s="65"/>
      <c r="AS78" s="65"/>
      <c r="AT78" s="65"/>
      <c r="AU78" s="65"/>
      <c r="AV78" s="65"/>
      <c r="AW78" s="65"/>
      <c r="AX78" s="65"/>
      <c r="AY78" s="65"/>
      <c r="AZ78" s="65"/>
      <c r="BA78" s="65"/>
      <c r="BB78" s="65"/>
      <c r="BC78" s="65"/>
      <c r="BD78" s="65"/>
      <c r="BE78" s="65"/>
      <c r="BF78" s="65"/>
      <c r="BG78" s="65"/>
      <c r="BH78" s="65"/>
      <c r="BI78" s="65"/>
      <c r="BJ78" s="144"/>
      <c r="BK78" s="144"/>
      <c r="BL78" s="144"/>
      <c r="BM78" s="144"/>
      <c r="BN78" s="144"/>
      <c r="BO78" s="144"/>
      <c r="BP78" s="144"/>
      <c r="BQ78" s="144"/>
      <c r="BR78" s="144"/>
      <c r="BS78" s="144"/>
      <c r="BT78" s="144"/>
      <c r="BU78" s="144"/>
      <c r="BV78" s="144"/>
      <c r="BW78" s="144"/>
      <c r="BX78" s="144"/>
      <c r="BY78" s="144"/>
      <c r="BZ78" s="144"/>
      <c r="CA78" s="144"/>
      <c r="CB78" s="144"/>
      <c r="CC78" s="144"/>
      <c r="CD78" s="144"/>
      <c r="CE78" s="144"/>
      <c r="CF78" s="144"/>
      <c r="CG78" s="144"/>
      <c r="CH78" s="144"/>
      <c r="CI78" s="144"/>
      <c r="CJ78" s="144"/>
      <c r="CK78" s="144"/>
      <c r="CL78" s="144"/>
      <c r="CM78" s="144"/>
      <c r="CN78" s="144"/>
      <c r="CO78" s="144"/>
      <c r="CP78" s="144"/>
      <c r="CQ78" s="144"/>
      <c r="CR78" s="144"/>
      <c r="CS78" s="144"/>
    </row>
    <row r="79" spans="1:97">
      <c r="A79" s="235" t="s">
        <v>99</v>
      </c>
      <c r="B79" s="58" t="s">
        <v>180</v>
      </c>
      <c r="C79" s="123"/>
      <c r="D79" s="218">
        <v>14890</v>
      </c>
      <c r="E79" s="184" t="s">
        <v>232</v>
      </c>
      <c r="F79" s="138"/>
      <c r="G79" s="144"/>
      <c r="H79" s="194" t="s">
        <v>151</v>
      </c>
      <c r="I79" s="60"/>
      <c r="J79" s="56">
        <v>81530</v>
      </c>
      <c r="K79" s="177" t="s">
        <v>187</v>
      </c>
      <c r="L79" s="135">
        <v>81530</v>
      </c>
      <c r="M79" s="195">
        <f t="shared" si="2"/>
        <v>0</v>
      </c>
      <c r="N79" s="65"/>
      <c r="O79" s="65"/>
      <c r="P79" s="65"/>
      <c r="Q79" s="65"/>
      <c r="R79" s="65"/>
      <c r="S79" s="65"/>
      <c r="T79" s="65"/>
      <c r="U79" s="65"/>
      <c r="V79" s="65"/>
      <c r="W79" s="65"/>
      <c r="X79" s="65"/>
      <c r="Y79" s="65"/>
      <c r="Z79" s="65"/>
      <c r="AA79" s="65"/>
      <c r="AB79" s="65"/>
      <c r="AC79" s="65"/>
      <c r="AD79" s="65"/>
      <c r="AE79" s="65"/>
      <c r="AF79" s="65"/>
      <c r="AG79" s="65"/>
      <c r="AH79" s="65"/>
      <c r="AI79" s="65"/>
      <c r="AJ79" s="65"/>
      <c r="AK79" s="65"/>
      <c r="AL79" s="65"/>
      <c r="AM79" s="65"/>
      <c r="AN79" s="65"/>
      <c r="AO79" s="65"/>
      <c r="AP79" s="65"/>
      <c r="AQ79" s="65"/>
      <c r="AR79" s="65"/>
      <c r="AS79" s="65"/>
      <c r="AT79" s="65"/>
      <c r="AU79" s="65"/>
      <c r="AV79" s="65"/>
      <c r="AW79" s="65"/>
      <c r="AX79" s="65"/>
      <c r="AY79" s="65"/>
      <c r="AZ79" s="65"/>
      <c r="BA79" s="65"/>
      <c r="BB79" s="65"/>
      <c r="BC79" s="65"/>
      <c r="BD79" s="65"/>
      <c r="BE79" s="65"/>
      <c r="BF79" s="65"/>
      <c r="BG79" s="65"/>
      <c r="BH79" s="65"/>
      <c r="BI79" s="65"/>
      <c r="BJ79" s="144"/>
      <c r="BK79" s="144"/>
      <c r="BL79" s="144"/>
      <c r="BM79" s="144"/>
      <c r="BN79" s="144"/>
      <c r="BO79" s="144"/>
      <c r="BP79" s="144"/>
      <c r="BQ79" s="144"/>
      <c r="BR79" s="144"/>
      <c r="BS79" s="144"/>
      <c r="BT79" s="144"/>
      <c r="BU79" s="144"/>
      <c r="BV79" s="144"/>
      <c r="BW79" s="144"/>
      <c r="BX79" s="144"/>
      <c r="BY79" s="144"/>
      <c r="BZ79" s="144"/>
      <c r="CA79" s="144"/>
      <c r="CB79" s="144"/>
      <c r="CC79" s="144"/>
      <c r="CD79" s="144"/>
      <c r="CE79" s="144"/>
      <c r="CF79" s="144"/>
      <c r="CG79" s="144"/>
      <c r="CH79" s="144"/>
      <c r="CI79" s="144"/>
      <c r="CJ79" s="144"/>
      <c r="CK79" s="144"/>
      <c r="CL79" s="144"/>
      <c r="CM79" s="144"/>
      <c r="CN79" s="144"/>
      <c r="CO79" s="144"/>
      <c r="CP79" s="144"/>
      <c r="CQ79" s="144"/>
      <c r="CR79" s="144"/>
      <c r="CS79" s="144"/>
    </row>
    <row r="80" spans="1:97">
      <c r="A80" s="235" t="s">
        <v>255</v>
      </c>
      <c r="B80" s="58" t="s">
        <v>256</v>
      </c>
      <c r="C80" s="123"/>
      <c r="D80" s="218">
        <v>2000</v>
      </c>
      <c r="E80" s="184" t="s">
        <v>251</v>
      </c>
      <c r="F80" s="144"/>
      <c r="G80" s="144"/>
      <c r="H80" s="194" t="s">
        <v>139</v>
      </c>
      <c r="I80" s="60">
        <v>1811710431</v>
      </c>
      <c r="J80" s="56">
        <v>3630</v>
      </c>
      <c r="K80" s="177" t="s">
        <v>211</v>
      </c>
      <c r="L80" s="135">
        <v>3630</v>
      </c>
      <c r="M80" s="195">
        <f t="shared" si="2"/>
        <v>0</v>
      </c>
      <c r="N80" s="138"/>
      <c r="O80" s="65"/>
      <c r="P80" s="65"/>
      <c r="Q80" s="65"/>
      <c r="R80" s="65"/>
      <c r="S80" s="65"/>
      <c r="T80" s="65"/>
      <c r="U80" s="65"/>
      <c r="V80" s="65"/>
      <c r="W80" s="65"/>
      <c r="X80" s="65"/>
      <c r="Y80" s="65"/>
      <c r="Z80" s="65"/>
      <c r="AA80" s="65"/>
      <c r="AB80" s="65"/>
      <c r="AC80" s="65"/>
      <c r="AD80" s="65"/>
      <c r="AE80" s="65"/>
      <c r="AF80" s="65"/>
      <c r="AG80" s="65"/>
      <c r="AH80" s="65"/>
      <c r="AI80" s="65"/>
      <c r="AJ80" s="65"/>
      <c r="AK80" s="65"/>
      <c r="AL80" s="65"/>
      <c r="AM80" s="65"/>
      <c r="AN80" s="65"/>
      <c r="AO80" s="65"/>
      <c r="AP80" s="65"/>
      <c r="AQ80" s="65"/>
      <c r="AR80" s="65"/>
      <c r="AS80" s="65"/>
      <c r="AT80" s="65"/>
      <c r="AU80" s="65"/>
      <c r="AV80" s="65"/>
      <c r="AW80" s="65"/>
      <c r="AX80" s="65"/>
      <c r="AY80" s="65"/>
      <c r="AZ80" s="65"/>
      <c r="BA80" s="65"/>
      <c r="BB80" s="65"/>
      <c r="BC80" s="65"/>
      <c r="BD80" s="65"/>
      <c r="BE80" s="65"/>
      <c r="BF80" s="65"/>
      <c r="BG80" s="65"/>
      <c r="BH80" s="65"/>
      <c r="BI80" s="65"/>
      <c r="BJ80" s="144"/>
      <c r="BK80" s="144"/>
      <c r="BL80" s="144"/>
      <c r="BM80" s="144"/>
      <c r="BN80" s="144"/>
      <c r="BO80" s="144"/>
      <c r="BP80" s="144"/>
      <c r="BQ80" s="144"/>
      <c r="BR80" s="144"/>
      <c r="BS80" s="144"/>
      <c r="BT80" s="144"/>
      <c r="BU80" s="144"/>
      <c r="BV80" s="144"/>
      <c r="BW80" s="144"/>
      <c r="BX80" s="144"/>
      <c r="BY80" s="144"/>
      <c r="BZ80" s="144"/>
      <c r="CA80" s="144"/>
      <c r="CB80" s="144"/>
      <c r="CC80" s="144"/>
      <c r="CD80" s="144"/>
      <c r="CE80" s="144"/>
      <c r="CF80" s="144"/>
      <c r="CG80" s="144"/>
      <c r="CH80" s="144"/>
      <c r="CI80" s="144"/>
      <c r="CJ80" s="144"/>
      <c r="CK80" s="144"/>
      <c r="CL80" s="144"/>
      <c r="CM80" s="144"/>
      <c r="CN80" s="144"/>
      <c r="CO80" s="144"/>
      <c r="CP80" s="144"/>
      <c r="CQ80" s="144"/>
      <c r="CR80" s="144"/>
      <c r="CS80" s="144"/>
    </row>
    <row r="81" spans="1:97">
      <c r="A81" s="235" t="s">
        <v>138</v>
      </c>
      <c r="B81" s="58" t="s">
        <v>139</v>
      </c>
      <c r="C81" s="123">
        <v>1811710431</v>
      </c>
      <c r="D81" s="218">
        <v>3630</v>
      </c>
      <c r="E81" s="184" t="s">
        <v>211</v>
      </c>
      <c r="F81" s="138"/>
      <c r="G81" s="144"/>
      <c r="H81" s="194" t="s">
        <v>139</v>
      </c>
      <c r="I81" s="60"/>
      <c r="J81" s="56">
        <v>59160</v>
      </c>
      <c r="K81" s="177" t="s">
        <v>161</v>
      </c>
      <c r="L81" s="135">
        <v>59160</v>
      </c>
      <c r="M81" s="195">
        <f t="shared" si="2"/>
        <v>0</v>
      </c>
      <c r="N81" s="138"/>
      <c r="O81" s="65"/>
      <c r="P81" s="65"/>
      <c r="Q81" s="65"/>
      <c r="R81" s="65"/>
      <c r="S81" s="65"/>
      <c r="T81" s="65"/>
      <c r="U81" s="65"/>
      <c r="V81" s="65"/>
      <c r="W81" s="65"/>
      <c r="X81" s="65"/>
      <c r="Y81" s="65"/>
      <c r="Z81" s="65"/>
      <c r="AA81" s="65"/>
      <c r="AB81" s="65"/>
      <c r="AC81" s="65"/>
      <c r="AD81" s="65"/>
      <c r="AE81" s="65"/>
      <c r="AF81" s="65"/>
      <c r="AG81" s="65"/>
      <c r="AH81" s="65"/>
      <c r="AI81" s="65"/>
      <c r="AJ81" s="65"/>
      <c r="AK81" s="65"/>
      <c r="AL81" s="65"/>
      <c r="AM81" s="65"/>
      <c r="AN81" s="65"/>
      <c r="AO81" s="65"/>
      <c r="AP81" s="65"/>
      <c r="AQ81" s="65"/>
      <c r="AR81" s="65"/>
      <c r="AS81" s="65"/>
      <c r="AT81" s="65"/>
      <c r="AU81" s="65"/>
      <c r="AV81" s="65"/>
      <c r="AW81" s="65"/>
      <c r="AX81" s="65"/>
      <c r="AY81" s="65"/>
      <c r="AZ81" s="65"/>
      <c r="BA81" s="65"/>
      <c r="BB81" s="65"/>
      <c r="BC81" s="65"/>
      <c r="BD81" s="65"/>
      <c r="BE81" s="65"/>
      <c r="BF81" s="65"/>
      <c r="BG81" s="65"/>
      <c r="BH81" s="65"/>
      <c r="BI81" s="65"/>
      <c r="BJ81" s="144"/>
      <c r="BK81" s="144"/>
      <c r="BL81" s="144"/>
      <c r="BM81" s="144"/>
      <c r="BN81" s="144"/>
      <c r="BO81" s="144"/>
      <c r="BP81" s="144"/>
      <c r="BQ81" s="144"/>
      <c r="BR81" s="144"/>
      <c r="BS81" s="144"/>
      <c r="BT81" s="144"/>
      <c r="BU81" s="144"/>
      <c r="BV81" s="144"/>
      <c r="BW81" s="144"/>
      <c r="BX81" s="144"/>
      <c r="BY81" s="144"/>
      <c r="BZ81" s="144"/>
      <c r="CA81" s="144"/>
      <c r="CB81" s="144"/>
      <c r="CC81" s="144"/>
      <c r="CD81" s="144"/>
      <c r="CE81" s="144"/>
      <c r="CF81" s="144"/>
      <c r="CG81" s="144"/>
      <c r="CH81" s="144"/>
      <c r="CI81" s="144"/>
      <c r="CJ81" s="144"/>
      <c r="CK81" s="144"/>
      <c r="CL81" s="144"/>
      <c r="CM81" s="144"/>
      <c r="CN81" s="144"/>
      <c r="CO81" s="144"/>
      <c r="CP81" s="144"/>
      <c r="CQ81" s="144"/>
      <c r="CR81" s="144"/>
      <c r="CS81" s="144"/>
    </row>
    <row r="82" spans="1:97">
      <c r="A82" s="235" t="s">
        <v>138</v>
      </c>
      <c r="B82" s="58" t="s">
        <v>139</v>
      </c>
      <c r="C82" s="123"/>
      <c r="D82" s="220">
        <v>29160</v>
      </c>
      <c r="E82" s="185" t="s">
        <v>234</v>
      </c>
      <c r="F82" s="138"/>
      <c r="G82" s="144"/>
      <c r="H82" s="194" t="s">
        <v>186</v>
      </c>
      <c r="I82" s="60"/>
      <c r="J82" s="56">
        <v>37400</v>
      </c>
      <c r="K82" s="177" t="s">
        <v>192</v>
      </c>
      <c r="L82" s="135">
        <v>37400</v>
      </c>
      <c r="M82" s="195">
        <f t="shared" si="2"/>
        <v>0</v>
      </c>
      <c r="N82" s="65"/>
      <c r="O82" s="65"/>
      <c r="P82" s="65"/>
      <c r="Q82" s="65"/>
      <c r="R82" s="65"/>
      <c r="S82" s="65"/>
      <c r="T82" s="65"/>
      <c r="U82" s="65"/>
      <c r="V82" s="65"/>
      <c r="W82" s="65"/>
      <c r="X82" s="65"/>
      <c r="Y82" s="65"/>
      <c r="Z82" s="65"/>
      <c r="AA82" s="65"/>
      <c r="AB82" s="65"/>
      <c r="AC82" s="65"/>
      <c r="AD82" s="65"/>
      <c r="AE82" s="65"/>
      <c r="AF82" s="65"/>
      <c r="AG82" s="65"/>
      <c r="AH82" s="65"/>
      <c r="AI82" s="65"/>
      <c r="AJ82" s="65"/>
      <c r="AK82" s="65"/>
      <c r="AL82" s="65"/>
      <c r="AM82" s="65"/>
      <c r="AN82" s="65"/>
      <c r="AO82" s="65"/>
      <c r="AP82" s="65"/>
      <c r="AQ82" s="65"/>
      <c r="AR82" s="65"/>
      <c r="AS82" s="65"/>
      <c r="AT82" s="65"/>
      <c r="AU82" s="65"/>
      <c r="AV82" s="65"/>
      <c r="AW82" s="65"/>
      <c r="AX82" s="65"/>
      <c r="AY82" s="65"/>
      <c r="AZ82" s="65"/>
      <c r="BA82" s="65"/>
      <c r="BB82" s="65"/>
      <c r="BC82" s="65"/>
      <c r="BD82" s="65"/>
      <c r="BE82" s="65"/>
      <c r="BF82" s="65"/>
      <c r="BG82" s="65"/>
      <c r="BH82" s="65"/>
      <c r="BI82" s="65"/>
      <c r="BJ82" s="144"/>
      <c r="BK82" s="144"/>
      <c r="BL82" s="144"/>
      <c r="BM82" s="144"/>
      <c r="BN82" s="144"/>
      <c r="BO82" s="144"/>
      <c r="BP82" s="144"/>
      <c r="BQ82" s="144"/>
      <c r="BR82" s="144"/>
      <c r="BS82" s="144"/>
      <c r="BT82" s="144"/>
      <c r="BU82" s="144"/>
      <c r="BV82" s="144"/>
      <c r="BW82" s="144"/>
      <c r="BX82" s="144"/>
      <c r="BY82" s="144"/>
      <c r="BZ82" s="144"/>
      <c r="CA82" s="144"/>
      <c r="CB82" s="144"/>
      <c r="CC82" s="144"/>
      <c r="CD82" s="144"/>
      <c r="CE82" s="144"/>
      <c r="CF82" s="144"/>
      <c r="CG82" s="144"/>
      <c r="CH82" s="144"/>
      <c r="CI82" s="144"/>
      <c r="CJ82" s="144"/>
      <c r="CK82" s="144"/>
      <c r="CL82" s="144"/>
      <c r="CM82" s="144"/>
      <c r="CN82" s="144"/>
      <c r="CO82" s="144"/>
      <c r="CP82" s="144"/>
      <c r="CQ82" s="144"/>
      <c r="CR82" s="144"/>
      <c r="CS82" s="144"/>
    </row>
    <row r="83" spans="1:97">
      <c r="A83" s="235" t="s">
        <v>168</v>
      </c>
      <c r="B83" s="58" t="s">
        <v>169</v>
      </c>
      <c r="C83" s="123"/>
      <c r="D83" s="218">
        <v>36790</v>
      </c>
      <c r="E83" s="184" t="s">
        <v>252</v>
      </c>
      <c r="F83" s="138"/>
      <c r="G83" s="144"/>
      <c r="H83" s="194" t="s">
        <v>169</v>
      </c>
      <c r="I83" s="60"/>
      <c r="J83" s="56">
        <v>116700</v>
      </c>
      <c r="K83" s="177" t="s">
        <v>200</v>
      </c>
      <c r="L83" s="135">
        <v>116700</v>
      </c>
      <c r="M83" s="195">
        <f t="shared" si="2"/>
        <v>0</v>
      </c>
      <c r="N83" s="65"/>
      <c r="O83" s="65"/>
      <c r="P83" s="65"/>
      <c r="Q83" s="65"/>
      <c r="R83" s="65"/>
      <c r="S83" s="65"/>
      <c r="T83" s="65"/>
      <c r="U83" s="65"/>
      <c r="V83" s="65"/>
      <c r="W83" s="65"/>
      <c r="X83" s="65"/>
      <c r="Y83" s="65"/>
      <c r="Z83" s="65"/>
      <c r="AA83" s="65"/>
      <c r="AB83" s="65"/>
      <c r="AC83" s="65"/>
      <c r="AD83" s="65"/>
      <c r="AE83" s="65"/>
      <c r="AF83" s="65"/>
      <c r="AG83" s="65"/>
      <c r="AH83" s="65"/>
      <c r="AI83" s="65"/>
      <c r="AJ83" s="65"/>
      <c r="AK83" s="65"/>
      <c r="AL83" s="65"/>
      <c r="AM83" s="65"/>
      <c r="AN83" s="65"/>
      <c r="AO83" s="65"/>
      <c r="AP83" s="65"/>
      <c r="AQ83" s="65"/>
      <c r="AR83" s="65"/>
      <c r="AS83" s="65"/>
      <c r="AT83" s="65"/>
      <c r="AU83" s="65"/>
      <c r="AV83" s="65"/>
      <c r="AW83" s="65"/>
      <c r="AX83" s="65"/>
      <c r="AY83" s="65"/>
      <c r="AZ83" s="65"/>
      <c r="BA83" s="65"/>
      <c r="BB83" s="65"/>
      <c r="BC83" s="65"/>
      <c r="BD83" s="65"/>
      <c r="BE83" s="65"/>
      <c r="BF83" s="65"/>
      <c r="BG83" s="65"/>
      <c r="BH83" s="65"/>
      <c r="BI83" s="65"/>
      <c r="BJ83" s="144"/>
      <c r="BK83" s="144"/>
      <c r="BL83" s="144"/>
      <c r="BM83" s="144"/>
      <c r="BN83" s="144"/>
      <c r="BO83" s="144"/>
      <c r="BP83" s="144"/>
      <c r="BQ83" s="144"/>
      <c r="BR83" s="144"/>
      <c r="BS83" s="144"/>
      <c r="BT83" s="144"/>
      <c r="BU83" s="144"/>
      <c r="BV83" s="144"/>
      <c r="BW83" s="144"/>
      <c r="BX83" s="144"/>
      <c r="BY83" s="144"/>
      <c r="BZ83" s="144"/>
      <c r="CA83" s="144"/>
      <c r="CB83" s="144"/>
      <c r="CC83" s="144"/>
      <c r="CD83" s="144"/>
      <c r="CE83" s="144"/>
      <c r="CF83" s="144"/>
      <c r="CG83" s="144"/>
      <c r="CH83" s="144"/>
      <c r="CI83" s="144"/>
      <c r="CJ83" s="144"/>
      <c r="CK83" s="144"/>
      <c r="CL83" s="144"/>
      <c r="CM83" s="144"/>
      <c r="CN83" s="144"/>
      <c r="CO83" s="144"/>
      <c r="CP83" s="144"/>
      <c r="CQ83" s="144"/>
      <c r="CR83" s="144"/>
      <c r="CS83" s="144"/>
    </row>
    <row r="84" spans="1:97">
      <c r="A84" s="235" t="s">
        <v>95</v>
      </c>
      <c r="B84" s="58" t="s">
        <v>86</v>
      </c>
      <c r="C84" s="123">
        <v>1761236031</v>
      </c>
      <c r="D84" s="218">
        <v>7000</v>
      </c>
      <c r="E84" s="185" t="s">
        <v>123</v>
      </c>
      <c r="F84" s="286"/>
      <c r="G84" s="144"/>
      <c r="H84" s="194" t="s">
        <v>86</v>
      </c>
      <c r="I84" s="60">
        <v>1761236031</v>
      </c>
      <c r="J84" s="56">
        <v>7000</v>
      </c>
      <c r="K84" s="177" t="s">
        <v>123</v>
      </c>
      <c r="L84" s="135">
        <v>7000</v>
      </c>
      <c r="M84" s="195">
        <f t="shared" si="2"/>
        <v>0</v>
      </c>
      <c r="N84" s="65"/>
      <c r="O84" s="65"/>
      <c r="P84" s="65"/>
      <c r="Q84" s="65"/>
      <c r="R84" s="65"/>
      <c r="S84" s="65"/>
      <c r="T84" s="65"/>
      <c r="U84" s="65"/>
      <c r="V84" s="65"/>
      <c r="W84" s="65"/>
      <c r="X84" s="65"/>
      <c r="Y84" s="65"/>
      <c r="Z84" s="65"/>
      <c r="AA84" s="65"/>
      <c r="AB84" s="65"/>
      <c r="AC84" s="65"/>
      <c r="AD84" s="65"/>
      <c r="AE84" s="65"/>
      <c r="AF84" s="65"/>
      <c r="AG84" s="65"/>
      <c r="AH84" s="65"/>
      <c r="AI84" s="65"/>
      <c r="AJ84" s="65"/>
      <c r="AK84" s="65"/>
      <c r="AL84" s="65"/>
      <c r="AM84" s="65"/>
      <c r="AN84" s="65"/>
      <c r="AO84" s="65"/>
      <c r="AP84" s="65"/>
      <c r="AQ84" s="65"/>
      <c r="AR84" s="65"/>
      <c r="AS84" s="65"/>
      <c r="AT84" s="65"/>
      <c r="AU84" s="65"/>
      <c r="AV84" s="65"/>
      <c r="AW84" s="65"/>
      <c r="AX84" s="65"/>
      <c r="AY84" s="65"/>
      <c r="AZ84" s="65"/>
      <c r="BA84" s="65"/>
      <c r="BB84" s="65"/>
      <c r="BC84" s="65"/>
      <c r="BD84" s="65"/>
      <c r="BE84" s="65"/>
      <c r="BF84" s="65"/>
      <c r="BG84" s="65"/>
      <c r="BH84" s="65"/>
      <c r="BI84" s="65"/>
      <c r="BJ84" s="144"/>
      <c r="BK84" s="144"/>
      <c r="BL84" s="144"/>
      <c r="BM84" s="144"/>
      <c r="BN84" s="144"/>
      <c r="BO84" s="144"/>
      <c r="BP84" s="144"/>
      <c r="BQ84" s="144"/>
      <c r="BR84" s="144"/>
      <c r="BS84" s="144"/>
      <c r="BT84" s="144"/>
      <c r="BU84" s="144"/>
      <c r="BV84" s="144"/>
      <c r="BW84" s="144"/>
      <c r="BX84" s="144"/>
      <c r="BY84" s="144"/>
      <c r="BZ84" s="144"/>
      <c r="CA84" s="144"/>
      <c r="CB84" s="144"/>
      <c r="CC84" s="144"/>
      <c r="CD84" s="144"/>
      <c r="CE84" s="144"/>
      <c r="CF84" s="144"/>
      <c r="CG84" s="144"/>
      <c r="CH84" s="144"/>
      <c r="CI84" s="144"/>
      <c r="CJ84" s="144"/>
      <c r="CK84" s="144"/>
      <c r="CL84" s="144"/>
      <c r="CM84" s="144"/>
      <c r="CN84" s="144"/>
      <c r="CO84" s="144"/>
      <c r="CP84" s="144"/>
      <c r="CQ84" s="144"/>
      <c r="CR84" s="144"/>
      <c r="CS84" s="144"/>
    </row>
    <row r="85" spans="1:97">
      <c r="A85" s="235" t="s">
        <v>95</v>
      </c>
      <c r="B85" s="58" t="s">
        <v>152</v>
      </c>
      <c r="C85" s="123"/>
      <c r="D85" s="218">
        <v>10000</v>
      </c>
      <c r="E85" s="185" t="s">
        <v>222</v>
      </c>
      <c r="F85" s="138"/>
      <c r="G85" s="144"/>
      <c r="H85" s="194" t="s">
        <v>152</v>
      </c>
      <c r="I85" s="60"/>
      <c r="J85" s="56">
        <v>20000</v>
      </c>
      <c r="K85" s="177" t="s">
        <v>173</v>
      </c>
      <c r="L85" s="135">
        <v>20000</v>
      </c>
      <c r="M85" s="195">
        <f t="shared" si="2"/>
        <v>0</v>
      </c>
      <c r="N85" s="65"/>
      <c r="O85" s="65"/>
      <c r="P85" s="65"/>
      <c r="Q85" s="65"/>
      <c r="R85" s="65"/>
      <c r="S85" s="65"/>
      <c r="T85" s="65"/>
      <c r="U85" s="65"/>
      <c r="V85" s="65"/>
      <c r="W85" s="65"/>
      <c r="X85" s="65"/>
      <c r="Y85" s="65"/>
      <c r="Z85" s="65"/>
      <c r="AA85" s="65"/>
      <c r="AB85" s="65"/>
      <c r="AC85" s="65"/>
      <c r="AD85" s="65"/>
      <c r="AE85" s="65"/>
      <c r="AF85" s="65"/>
      <c r="AG85" s="65"/>
      <c r="AH85" s="65"/>
      <c r="AI85" s="65"/>
      <c r="AJ85" s="65"/>
      <c r="AK85" s="65"/>
      <c r="AL85" s="65"/>
      <c r="AM85" s="65"/>
      <c r="AN85" s="65"/>
      <c r="AO85" s="65"/>
      <c r="AP85" s="65"/>
      <c r="AQ85" s="65"/>
      <c r="AR85" s="65"/>
      <c r="AS85" s="65"/>
      <c r="AT85" s="65"/>
      <c r="AU85" s="65"/>
      <c r="AV85" s="65"/>
      <c r="AW85" s="65"/>
      <c r="AX85" s="65"/>
      <c r="AY85" s="65"/>
      <c r="AZ85" s="65"/>
      <c r="BA85" s="65"/>
      <c r="BB85" s="65"/>
      <c r="BC85" s="65"/>
      <c r="BD85" s="65"/>
      <c r="BE85" s="65"/>
      <c r="BF85" s="65"/>
      <c r="BG85" s="65"/>
      <c r="BH85" s="65"/>
      <c r="BI85" s="65"/>
      <c r="BJ85" s="144"/>
      <c r="BK85" s="144"/>
      <c r="BL85" s="144"/>
      <c r="BM85" s="144"/>
      <c r="BN85" s="144"/>
      <c r="BO85" s="144"/>
      <c r="BP85" s="144"/>
      <c r="BQ85" s="144"/>
      <c r="BR85" s="144"/>
      <c r="BS85" s="144"/>
      <c r="BT85" s="144"/>
      <c r="BU85" s="144"/>
      <c r="BV85" s="144"/>
      <c r="BW85" s="144"/>
      <c r="BX85" s="144"/>
      <c r="BY85" s="144"/>
      <c r="BZ85" s="144"/>
      <c r="CA85" s="144"/>
      <c r="CB85" s="144"/>
      <c r="CC85" s="144"/>
      <c r="CD85" s="144"/>
      <c r="CE85" s="144"/>
      <c r="CF85" s="144"/>
      <c r="CG85" s="144"/>
      <c r="CH85" s="144"/>
      <c r="CI85" s="144"/>
      <c r="CJ85" s="144"/>
      <c r="CK85" s="144"/>
      <c r="CL85" s="144"/>
      <c r="CM85" s="144"/>
      <c r="CN85" s="144"/>
      <c r="CO85" s="144"/>
      <c r="CP85" s="144"/>
      <c r="CQ85" s="144"/>
      <c r="CR85" s="144"/>
      <c r="CS85" s="144"/>
    </row>
    <row r="86" spans="1:97">
      <c r="A86" s="235" t="s">
        <v>95</v>
      </c>
      <c r="B86" s="58" t="s">
        <v>162</v>
      </c>
      <c r="C86" s="123"/>
      <c r="D86" s="218">
        <v>20080</v>
      </c>
      <c r="E86" s="186" t="s">
        <v>223</v>
      </c>
      <c r="F86" s="138"/>
      <c r="G86" s="144"/>
      <c r="H86" s="194" t="s">
        <v>162</v>
      </c>
      <c r="I86" s="60"/>
      <c r="J86" s="56">
        <v>40490</v>
      </c>
      <c r="K86" s="177" t="s">
        <v>161</v>
      </c>
      <c r="L86" s="135">
        <v>40490</v>
      </c>
      <c r="M86" s="195">
        <f t="shared" si="2"/>
        <v>0</v>
      </c>
      <c r="N86" s="65"/>
      <c r="O86" s="65"/>
      <c r="P86" s="65"/>
      <c r="Q86" s="65"/>
      <c r="R86" s="65"/>
      <c r="S86" s="65"/>
      <c r="T86" s="65"/>
      <c r="U86" s="65"/>
      <c r="V86" s="65"/>
      <c r="W86" s="65"/>
      <c r="X86" s="65"/>
      <c r="Y86" s="65"/>
      <c r="Z86" s="65"/>
      <c r="AA86" s="65"/>
      <c r="AB86" s="65"/>
      <c r="AC86" s="65"/>
      <c r="AD86" s="65"/>
      <c r="AE86" s="65"/>
      <c r="AF86" s="65"/>
      <c r="AG86" s="65"/>
      <c r="AH86" s="65"/>
      <c r="AI86" s="65"/>
      <c r="AJ86" s="65"/>
      <c r="AK86" s="65"/>
      <c r="AL86" s="65"/>
      <c r="AM86" s="65"/>
      <c r="AN86" s="65"/>
      <c r="AO86" s="65"/>
      <c r="AP86" s="65"/>
      <c r="AQ86" s="65"/>
      <c r="AR86" s="65"/>
      <c r="AS86" s="65"/>
      <c r="AT86" s="65"/>
      <c r="AU86" s="65"/>
      <c r="AV86" s="65"/>
      <c r="AW86" s="65"/>
      <c r="AX86" s="65"/>
      <c r="AY86" s="65"/>
      <c r="AZ86" s="65"/>
      <c r="BA86" s="65"/>
      <c r="BB86" s="65"/>
      <c r="BC86" s="65"/>
      <c r="BD86" s="65"/>
      <c r="BE86" s="65"/>
      <c r="BF86" s="65"/>
      <c r="BG86" s="65"/>
      <c r="BH86" s="65"/>
      <c r="BI86" s="65"/>
      <c r="BJ86" s="144"/>
      <c r="BK86" s="144"/>
      <c r="BL86" s="144"/>
      <c r="BM86" s="144"/>
      <c r="BN86" s="144"/>
      <c r="BO86" s="144"/>
      <c r="BP86" s="144"/>
      <c r="BQ86" s="144"/>
      <c r="BR86" s="144"/>
      <c r="BS86" s="144"/>
      <c r="BT86" s="144"/>
      <c r="BU86" s="144"/>
      <c r="BV86" s="144"/>
      <c r="BW86" s="144"/>
      <c r="BX86" s="144"/>
      <c r="BY86" s="144"/>
      <c r="BZ86" s="144"/>
      <c r="CA86" s="144"/>
      <c r="CB86" s="144"/>
      <c r="CC86" s="144"/>
      <c r="CD86" s="144"/>
      <c r="CE86" s="144"/>
      <c r="CF86" s="144"/>
      <c r="CG86" s="144"/>
      <c r="CH86" s="144"/>
      <c r="CI86" s="144"/>
      <c r="CJ86" s="144"/>
      <c r="CK86" s="144"/>
      <c r="CL86" s="144"/>
      <c r="CM86" s="144"/>
      <c r="CN86" s="144"/>
      <c r="CO86" s="144"/>
      <c r="CP86" s="144"/>
      <c r="CQ86" s="144"/>
      <c r="CR86" s="144"/>
      <c r="CS86" s="144"/>
    </row>
    <row r="87" spans="1:97">
      <c r="A87" s="307" t="s">
        <v>95</v>
      </c>
      <c r="B87" s="124" t="s">
        <v>188</v>
      </c>
      <c r="C87" s="123"/>
      <c r="D87" s="218">
        <v>28210</v>
      </c>
      <c r="E87" s="185" t="s">
        <v>222</v>
      </c>
      <c r="F87" s="138"/>
      <c r="G87" s="144"/>
      <c r="H87" s="194" t="s">
        <v>188</v>
      </c>
      <c r="I87" s="60"/>
      <c r="J87" s="56">
        <v>68210</v>
      </c>
      <c r="K87" s="177" t="s">
        <v>187</v>
      </c>
      <c r="L87" s="135">
        <v>68210</v>
      </c>
      <c r="M87" s="195">
        <f t="shared" si="2"/>
        <v>0</v>
      </c>
      <c r="N87" s="65"/>
      <c r="O87" s="65"/>
      <c r="P87" s="65"/>
      <c r="Q87" s="65"/>
      <c r="R87" s="65"/>
      <c r="S87" s="65"/>
      <c r="T87" s="65"/>
      <c r="U87" s="65"/>
      <c r="V87" s="65"/>
      <c r="W87" s="65"/>
      <c r="X87" s="65"/>
      <c r="Y87" s="65"/>
      <c r="Z87" s="65"/>
      <c r="AA87" s="65"/>
      <c r="AB87" s="65"/>
      <c r="AC87" s="65"/>
      <c r="AD87" s="65"/>
      <c r="AE87" s="65"/>
      <c r="AF87" s="65"/>
      <c r="AG87" s="65"/>
      <c r="AH87" s="65"/>
      <c r="AI87" s="65"/>
      <c r="AJ87" s="65"/>
      <c r="AK87" s="65"/>
      <c r="AL87" s="65"/>
      <c r="AM87" s="65"/>
      <c r="AN87" s="65"/>
      <c r="AO87" s="65"/>
      <c r="AP87" s="65"/>
      <c r="AQ87" s="65"/>
      <c r="AR87" s="65"/>
      <c r="AS87" s="65"/>
      <c r="AT87" s="65"/>
      <c r="AU87" s="65"/>
      <c r="AV87" s="65"/>
      <c r="AW87" s="65"/>
      <c r="AX87" s="65"/>
      <c r="AY87" s="65"/>
      <c r="AZ87" s="65"/>
      <c r="BA87" s="65"/>
      <c r="BB87" s="65"/>
      <c r="BC87" s="65"/>
      <c r="BD87" s="65"/>
      <c r="BE87" s="65"/>
      <c r="BF87" s="65"/>
      <c r="BG87" s="65"/>
      <c r="BH87" s="65"/>
      <c r="BI87" s="65"/>
      <c r="BJ87" s="144"/>
      <c r="BK87" s="144"/>
      <c r="BL87" s="144"/>
      <c r="BM87" s="144"/>
      <c r="BN87" s="144"/>
      <c r="BO87" s="144"/>
      <c r="BP87" s="144"/>
      <c r="BQ87" s="144"/>
      <c r="BR87" s="144"/>
      <c r="BS87" s="144"/>
      <c r="BT87" s="144"/>
      <c r="BU87" s="144"/>
      <c r="BV87" s="144"/>
      <c r="BW87" s="144"/>
      <c r="BX87" s="144"/>
      <c r="BY87" s="144"/>
      <c r="BZ87" s="144"/>
      <c r="CA87" s="144"/>
      <c r="CB87" s="144"/>
      <c r="CC87" s="144"/>
      <c r="CD87" s="144"/>
      <c r="CE87" s="144"/>
      <c r="CF87" s="144"/>
      <c r="CG87" s="144"/>
      <c r="CH87" s="144"/>
      <c r="CI87" s="144"/>
      <c r="CJ87" s="144"/>
      <c r="CK87" s="144"/>
      <c r="CL87" s="144"/>
      <c r="CM87" s="144"/>
      <c r="CN87" s="144"/>
      <c r="CO87" s="144"/>
      <c r="CP87" s="144"/>
      <c r="CQ87" s="144"/>
      <c r="CR87" s="144"/>
      <c r="CS87" s="144"/>
    </row>
    <row r="88" spans="1:97">
      <c r="A88" s="235" t="s">
        <v>95</v>
      </c>
      <c r="B88" s="58" t="s">
        <v>140</v>
      </c>
      <c r="C88" s="123">
        <v>1309083520</v>
      </c>
      <c r="D88" s="218">
        <v>300000</v>
      </c>
      <c r="E88" s="185" t="s">
        <v>252</v>
      </c>
      <c r="F88" s="289"/>
      <c r="G88" s="144"/>
      <c r="H88" s="194" t="s">
        <v>197</v>
      </c>
      <c r="I88" s="60"/>
      <c r="J88" s="56">
        <v>43000</v>
      </c>
      <c r="K88" s="177" t="s">
        <v>196</v>
      </c>
      <c r="L88" s="135">
        <v>43000</v>
      </c>
      <c r="M88" s="195">
        <f t="shared" si="2"/>
        <v>0</v>
      </c>
      <c r="N88" s="65"/>
      <c r="O88" s="65"/>
      <c r="P88" s="65"/>
      <c r="Q88" s="65"/>
      <c r="R88" s="65"/>
      <c r="S88" s="65"/>
      <c r="T88" s="65"/>
      <c r="U88" s="65"/>
      <c r="V88" s="65"/>
      <c r="W88" s="65"/>
      <c r="X88" s="65"/>
      <c r="Y88" s="65"/>
      <c r="Z88" s="65"/>
      <c r="AA88" s="65"/>
      <c r="AB88" s="65"/>
      <c r="AC88" s="65"/>
      <c r="AD88" s="65"/>
      <c r="AE88" s="65"/>
      <c r="AF88" s="65"/>
      <c r="AG88" s="65"/>
      <c r="AH88" s="65"/>
      <c r="AI88" s="65"/>
      <c r="AJ88" s="65"/>
      <c r="AK88" s="65"/>
      <c r="AL88" s="65"/>
      <c r="AM88" s="65"/>
      <c r="AN88" s="65"/>
      <c r="AO88" s="65"/>
      <c r="AP88" s="65"/>
      <c r="AQ88" s="65"/>
      <c r="AR88" s="65"/>
      <c r="AS88" s="65"/>
      <c r="AT88" s="65"/>
      <c r="AU88" s="65"/>
      <c r="AV88" s="65"/>
      <c r="AW88" s="65"/>
      <c r="AX88" s="65"/>
      <c r="AY88" s="65"/>
      <c r="AZ88" s="65"/>
      <c r="BA88" s="65"/>
      <c r="BB88" s="65"/>
      <c r="BC88" s="65"/>
      <c r="BD88" s="65"/>
      <c r="BE88" s="65"/>
      <c r="BF88" s="65"/>
      <c r="BG88" s="65"/>
      <c r="BH88" s="65"/>
      <c r="BI88" s="65"/>
      <c r="BJ88" s="144"/>
      <c r="BK88" s="144"/>
      <c r="BL88" s="144"/>
      <c r="BM88" s="144"/>
      <c r="BN88" s="144"/>
      <c r="BO88" s="144"/>
      <c r="BP88" s="144"/>
      <c r="BQ88" s="144"/>
      <c r="BR88" s="144"/>
      <c r="BS88" s="144"/>
      <c r="BT88" s="144"/>
      <c r="BU88" s="144"/>
      <c r="BV88" s="144"/>
      <c r="BW88" s="144"/>
      <c r="BX88" s="144"/>
      <c r="BY88" s="144"/>
      <c r="BZ88" s="144"/>
      <c r="CA88" s="144"/>
      <c r="CB88" s="144"/>
      <c r="CC88" s="144"/>
      <c r="CD88" s="144"/>
      <c r="CE88" s="144"/>
      <c r="CF88" s="144"/>
      <c r="CG88" s="144"/>
      <c r="CH88" s="144"/>
      <c r="CI88" s="144"/>
      <c r="CJ88" s="144"/>
      <c r="CK88" s="144"/>
      <c r="CL88" s="144"/>
      <c r="CM88" s="144"/>
      <c r="CN88" s="144"/>
      <c r="CO88" s="144"/>
      <c r="CP88" s="144"/>
      <c r="CQ88" s="144"/>
      <c r="CR88" s="144"/>
      <c r="CS88" s="144"/>
    </row>
    <row r="89" spans="1:97">
      <c r="A89" s="235" t="s">
        <v>126</v>
      </c>
      <c r="B89" s="58" t="s">
        <v>167</v>
      </c>
      <c r="C89" s="123"/>
      <c r="D89" s="218">
        <v>14900</v>
      </c>
      <c r="E89" s="186" t="s">
        <v>246</v>
      </c>
      <c r="F89" s="138"/>
      <c r="G89" s="144"/>
      <c r="H89" s="194" t="s">
        <v>182</v>
      </c>
      <c r="I89" s="60"/>
      <c r="J89" s="56">
        <v>6000</v>
      </c>
      <c r="K89" s="56" t="s">
        <v>181</v>
      </c>
      <c r="L89" s="135">
        <v>6000</v>
      </c>
      <c r="M89" s="195">
        <f t="shared" si="2"/>
        <v>0</v>
      </c>
      <c r="N89" s="65"/>
      <c r="O89" s="65"/>
      <c r="P89" s="65"/>
      <c r="Q89" s="65"/>
      <c r="R89" s="65"/>
      <c r="S89" s="65"/>
      <c r="T89" s="65"/>
      <c r="U89" s="65"/>
      <c r="V89" s="65"/>
      <c r="W89" s="65"/>
      <c r="X89" s="65"/>
      <c r="Y89" s="65"/>
      <c r="Z89" s="65"/>
      <c r="AA89" s="65"/>
      <c r="AB89" s="65"/>
      <c r="AC89" s="65"/>
      <c r="AD89" s="65"/>
      <c r="AE89" s="65"/>
      <c r="AF89" s="65"/>
      <c r="AG89" s="65"/>
      <c r="AH89" s="65"/>
      <c r="AI89" s="65"/>
      <c r="AJ89" s="65"/>
      <c r="AK89" s="65"/>
      <c r="AL89" s="65"/>
      <c r="AM89" s="65"/>
      <c r="AN89" s="65"/>
      <c r="AO89" s="65"/>
      <c r="AP89" s="65"/>
      <c r="AQ89" s="65"/>
      <c r="AR89" s="65"/>
      <c r="AS89" s="65"/>
      <c r="AT89" s="65"/>
      <c r="AU89" s="65"/>
      <c r="AV89" s="65"/>
      <c r="AW89" s="65"/>
      <c r="AX89" s="65"/>
      <c r="AY89" s="65"/>
      <c r="AZ89" s="65"/>
      <c r="BA89" s="65"/>
      <c r="BB89" s="65"/>
      <c r="BC89" s="65"/>
      <c r="BD89" s="65"/>
      <c r="BE89" s="65"/>
      <c r="BF89" s="65"/>
      <c r="BG89" s="65"/>
      <c r="BH89" s="65"/>
      <c r="BI89" s="65"/>
      <c r="BJ89" s="144"/>
      <c r="BK89" s="144"/>
      <c r="BL89" s="144"/>
      <c r="BM89" s="144"/>
      <c r="BN89" s="144"/>
      <c r="BO89" s="144"/>
      <c r="BP89" s="144"/>
      <c r="BQ89" s="144"/>
      <c r="BR89" s="144"/>
      <c r="BS89" s="144"/>
      <c r="BT89" s="144"/>
      <c r="BU89" s="144"/>
      <c r="BV89" s="144"/>
      <c r="BW89" s="144"/>
      <c r="BX89" s="144"/>
      <c r="BY89" s="144"/>
      <c r="BZ89" s="144"/>
      <c r="CA89" s="144"/>
      <c r="CB89" s="144"/>
      <c r="CC89" s="144"/>
      <c r="CD89" s="144"/>
      <c r="CE89" s="144"/>
      <c r="CF89" s="144"/>
      <c r="CG89" s="144"/>
      <c r="CH89" s="144"/>
      <c r="CI89" s="144"/>
      <c r="CJ89" s="144"/>
      <c r="CK89" s="144"/>
      <c r="CL89" s="144"/>
      <c r="CM89" s="144"/>
      <c r="CN89" s="144"/>
      <c r="CO89" s="144"/>
      <c r="CP89" s="144"/>
      <c r="CQ89" s="144"/>
      <c r="CR89" s="144"/>
      <c r="CS89" s="144"/>
    </row>
    <row r="90" spans="1:97">
      <c r="A90" s="234" t="s">
        <v>126</v>
      </c>
      <c r="B90" s="58" t="s">
        <v>127</v>
      </c>
      <c r="C90" s="123">
        <v>1789726772</v>
      </c>
      <c r="D90" s="218">
        <v>42730</v>
      </c>
      <c r="E90" s="185" t="s">
        <v>223</v>
      </c>
      <c r="F90" s="138"/>
      <c r="G90" s="144"/>
      <c r="H90" s="194" t="s">
        <v>167</v>
      </c>
      <c r="I90" s="60"/>
      <c r="J90" s="56">
        <v>28000</v>
      </c>
      <c r="K90" s="177" t="s">
        <v>200</v>
      </c>
      <c r="L90" s="135">
        <v>28000</v>
      </c>
      <c r="M90" s="195">
        <f t="shared" si="2"/>
        <v>0</v>
      </c>
      <c r="N90" s="65"/>
      <c r="O90" s="65"/>
      <c r="P90" s="65"/>
      <c r="Q90" s="65"/>
      <c r="R90" s="65"/>
      <c r="S90" s="65"/>
      <c r="T90" s="65"/>
      <c r="U90" s="65"/>
      <c r="V90" s="65"/>
      <c r="W90" s="65"/>
      <c r="X90" s="65"/>
      <c r="Y90" s="65"/>
      <c r="Z90" s="65"/>
      <c r="AA90" s="65"/>
      <c r="AB90" s="65"/>
      <c r="AC90" s="65"/>
      <c r="AD90" s="65"/>
      <c r="AE90" s="65"/>
      <c r="AF90" s="65"/>
      <c r="AG90" s="65"/>
      <c r="AH90" s="65"/>
      <c r="AI90" s="65"/>
      <c r="AJ90" s="65"/>
      <c r="AK90" s="65"/>
      <c r="AL90" s="65"/>
      <c r="AM90" s="65"/>
      <c r="AN90" s="65"/>
      <c r="AO90" s="65"/>
      <c r="AP90" s="65"/>
      <c r="AQ90" s="65"/>
      <c r="AR90" s="65"/>
      <c r="AS90" s="65"/>
      <c r="AT90" s="65"/>
      <c r="AU90" s="65"/>
      <c r="AV90" s="65"/>
      <c r="AW90" s="65"/>
      <c r="AX90" s="65"/>
      <c r="AY90" s="65"/>
      <c r="AZ90" s="65"/>
      <c r="BA90" s="65"/>
      <c r="BB90" s="65"/>
      <c r="BC90" s="65"/>
      <c r="BD90" s="65"/>
      <c r="BE90" s="65"/>
      <c r="BF90" s="65"/>
      <c r="BG90" s="65"/>
      <c r="BH90" s="65"/>
      <c r="BI90" s="65"/>
      <c r="BJ90" s="144"/>
      <c r="BK90" s="144"/>
      <c r="BL90" s="144"/>
      <c r="BM90" s="144"/>
      <c r="BN90" s="144"/>
      <c r="BO90" s="144"/>
      <c r="BP90" s="144"/>
      <c r="BQ90" s="144"/>
      <c r="BR90" s="144"/>
      <c r="BS90" s="144"/>
      <c r="BT90" s="144"/>
      <c r="BU90" s="144"/>
      <c r="BV90" s="144"/>
      <c r="BW90" s="144"/>
      <c r="BX90" s="144"/>
      <c r="BY90" s="144"/>
      <c r="BZ90" s="144"/>
      <c r="CA90" s="144"/>
      <c r="CB90" s="144"/>
      <c r="CC90" s="144"/>
      <c r="CD90" s="144"/>
      <c r="CE90" s="144"/>
      <c r="CF90" s="144"/>
      <c r="CG90" s="144"/>
      <c r="CH90" s="144"/>
      <c r="CI90" s="144"/>
      <c r="CJ90" s="144"/>
      <c r="CK90" s="144"/>
      <c r="CL90" s="144"/>
      <c r="CM90" s="144"/>
      <c r="CN90" s="144"/>
      <c r="CO90" s="144"/>
      <c r="CP90" s="144"/>
      <c r="CQ90" s="144"/>
      <c r="CR90" s="144"/>
      <c r="CS90" s="144"/>
    </row>
    <row r="91" spans="1:97">
      <c r="A91" s="234" t="s">
        <v>126</v>
      </c>
      <c r="B91" s="58" t="s">
        <v>243</v>
      </c>
      <c r="C91" s="123"/>
      <c r="D91" s="218">
        <v>3000</v>
      </c>
      <c r="E91" s="186" t="s">
        <v>246</v>
      </c>
      <c r="F91" s="144"/>
      <c r="G91" s="144"/>
      <c r="H91" s="181" t="s">
        <v>127</v>
      </c>
      <c r="I91" s="61">
        <v>1789726772</v>
      </c>
      <c r="J91" s="175">
        <v>40000</v>
      </c>
      <c r="K91" s="176" t="s">
        <v>154</v>
      </c>
      <c r="L91" s="135">
        <v>40000</v>
      </c>
      <c r="M91" s="195">
        <f t="shared" si="2"/>
        <v>0</v>
      </c>
      <c r="N91" s="65"/>
      <c r="O91" s="65"/>
      <c r="P91" s="65"/>
      <c r="Q91" s="65"/>
      <c r="R91" s="65"/>
      <c r="S91" s="65"/>
      <c r="T91" s="65"/>
      <c r="U91" s="65"/>
      <c r="V91" s="65"/>
      <c r="W91" s="65"/>
      <c r="X91" s="65"/>
      <c r="Y91" s="65"/>
      <c r="Z91" s="65"/>
      <c r="AA91" s="65"/>
      <c r="AB91" s="65"/>
      <c r="AC91" s="65"/>
      <c r="AD91" s="65"/>
      <c r="AE91" s="65"/>
      <c r="AF91" s="65"/>
      <c r="AG91" s="65"/>
      <c r="AH91" s="65"/>
      <c r="AI91" s="65"/>
      <c r="AJ91" s="65"/>
      <c r="AK91" s="65"/>
      <c r="AL91" s="65"/>
      <c r="AM91" s="65"/>
      <c r="AN91" s="65"/>
      <c r="AO91" s="65"/>
      <c r="AP91" s="65"/>
      <c r="AQ91" s="65"/>
      <c r="AR91" s="65"/>
      <c r="AS91" s="65"/>
      <c r="AT91" s="65"/>
      <c r="AU91" s="65"/>
      <c r="AV91" s="65"/>
      <c r="AW91" s="65"/>
      <c r="AX91" s="65"/>
      <c r="AY91" s="65"/>
      <c r="AZ91" s="65"/>
      <c r="BA91" s="65"/>
      <c r="BB91" s="65"/>
      <c r="BC91" s="65"/>
      <c r="BD91" s="65"/>
      <c r="BE91" s="65"/>
      <c r="BF91" s="65"/>
      <c r="BG91" s="65"/>
      <c r="BH91" s="65"/>
      <c r="BI91" s="65"/>
      <c r="BJ91" s="144"/>
      <c r="BK91" s="144"/>
      <c r="BL91" s="144"/>
      <c r="BM91" s="144"/>
      <c r="BN91" s="144"/>
      <c r="BO91" s="144"/>
      <c r="BP91" s="144"/>
      <c r="BQ91" s="144"/>
      <c r="BR91" s="144"/>
      <c r="BS91" s="144"/>
      <c r="BT91" s="144"/>
      <c r="BU91" s="144"/>
      <c r="BV91" s="144"/>
      <c r="BW91" s="144"/>
      <c r="BX91" s="144"/>
      <c r="BY91" s="144"/>
      <c r="BZ91" s="144"/>
      <c r="CA91" s="144"/>
      <c r="CB91" s="144"/>
      <c r="CC91" s="144"/>
      <c r="CD91" s="144"/>
      <c r="CE91" s="144"/>
      <c r="CF91" s="144"/>
      <c r="CG91" s="144"/>
      <c r="CH91" s="144"/>
      <c r="CI91" s="144"/>
      <c r="CJ91" s="144"/>
      <c r="CK91" s="144"/>
      <c r="CL91" s="144"/>
      <c r="CM91" s="144"/>
      <c r="CN91" s="144"/>
      <c r="CO91" s="144"/>
      <c r="CP91" s="144"/>
      <c r="CQ91" s="144"/>
      <c r="CR91" s="144"/>
      <c r="CS91" s="144"/>
    </row>
    <row r="92" spans="1:97">
      <c r="A92" s="235" t="s">
        <v>177</v>
      </c>
      <c r="B92" s="58" t="s">
        <v>178</v>
      </c>
      <c r="C92" s="123"/>
      <c r="D92" s="218">
        <v>25940</v>
      </c>
      <c r="E92" s="186" t="s">
        <v>248</v>
      </c>
      <c r="F92" s="289"/>
      <c r="G92" s="144"/>
      <c r="H92" s="194" t="s">
        <v>178</v>
      </c>
      <c r="I92" s="60"/>
      <c r="J92" s="56">
        <v>65000</v>
      </c>
      <c r="K92" s="177" t="s">
        <v>205</v>
      </c>
      <c r="L92" s="135">
        <v>65000</v>
      </c>
      <c r="M92" s="195">
        <f t="shared" si="2"/>
        <v>0</v>
      </c>
      <c r="N92" s="65"/>
      <c r="O92" s="65"/>
      <c r="P92" s="65"/>
      <c r="Q92" s="65"/>
      <c r="R92" s="65"/>
      <c r="S92" s="65"/>
      <c r="T92" s="65"/>
      <c r="U92" s="65"/>
      <c r="V92" s="65"/>
      <c r="W92" s="65"/>
      <c r="X92" s="65"/>
      <c r="Y92" s="65"/>
      <c r="Z92" s="65"/>
      <c r="AA92" s="65"/>
      <c r="AB92" s="65"/>
      <c r="AC92" s="65"/>
      <c r="AD92" s="65"/>
      <c r="AE92" s="65"/>
      <c r="AF92" s="65"/>
      <c r="AG92" s="65"/>
      <c r="AH92" s="65"/>
      <c r="AI92" s="65"/>
      <c r="AJ92" s="65"/>
      <c r="AK92" s="65"/>
      <c r="AL92" s="65"/>
      <c r="AM92" s="65"/>
      <c r="AN92" s="65"/>
      <c r="AO92" s="65"/>
      <c r="AP92" s="65"/>
      <c r="AQ92" s="65"/>
      <c r="AR92" s="65"/>
      <c r="AS92" s="65"/>
      <c r="AT92" s="65"/>
      <c r="AU92" s="65"/>
      <c r="AV92" s="65"/>
      <c r="AW92" s="65"/>
      <c r="AX92" s="65"/>
      <c r="AY92" s="65"/>
      <c r="AZ92" s="65"/>
      <c r="BA92" s="65"/>
      <c r="BB92" s="65"/>
      <c r="BC92" s="65"/>
      <c r="BD92" s="65"/>
      <c r="BE92" s="65"/>
      <c r="BF92" s="65"/>
      <c r="BG92" s="65"/>
      <c r="BH92" s="65"/>
      <c r="BI92" s="65"/>
      <c r="BJ92" s="144"/>
      <c r="BK92" s="144"/>
      <c r="BL92" s="144"/>
      <c r="BM92" s="144"/>
      <c r="BN92" s="144"/>
      <c r="BO92" s="144"/>
      <c r="BP92" s="144"/>
      <c r="BQ92" s="144"/>
      <c r="BR92" s="144"/>
      <c r="BS92" s="144"/>
      <c r="BT92" s="144"/>
      <c r="BU92" s="144"/>
      <c r="BV92" s="144"/>
      <c r="BW92" s="144"/>
      <c r="BX92" s="144"/>
      <c r="BY92" s="144"/>
      <c r="BZ92" s="144"/>
      <c r="CA92" s="144"/>
      <c r="CB92" s="144"/>
      <c r="CC92" s="144"/>
      <c r="CD92" s="144"/>
      <c r="CE92" s="144"/>
      <c r="CF92" s="144"/>
      <c r="CG92" s="144"/>
      <c r="CH92" s="144"/>
      <c r="CI92" s="144"/>
      <c r="CJ92" s="144"/>
      <c r="CK92" s="144"/>
      <c r="CL92" s="144"/>
      <c r="CM92" s="144"/>
      <c r="CN92" s="144"/>
      <c r="CO92" s="144"/>
      <c r="CP92" s="144"/>
      <c r="CQ92" s="144"/>
      <c r="CR92" s="144"/>
      <c r="CS92" s="144"/>
    </row>
    <row r="93" spans="1:97">
      <c r="A93" s="235" t="s">
        <v>164</v>
      </c>
      <c r="B93" s="58" t="s">
        <v>165</v>
      </c>
      <c r="C93" s="123"/>
      <c r="D93" s="218">
        <v>1300</v>
      </c>
      <c r="E93" s="185" t="s">
        <v>244</v>
      </c>
      <c r="F93" s="138"/>
      <c r="G93" s="144"/>
      <c r="H93" s="194" t="s">
        <v>165</v>
      </c>
      <c r="I93" s="60"/>
      <c r="J93" s="56">
        <v>34000</v>
      </c>
      <c r="K93" s="56" t="s">
        <v>198</v>
      </c>
      <c r="L93" s="135">
        <v>34000</v>
      </c>
      <c r="M93" s="195">
        <f t="shared" si="2"/>
        <v>0</v>
      </c>
      <c r="N93" s="65"/>
      <c r="O93" s="65"/>
      <c r="P93" s="65"/>
      <c r="Q93" s="65"/>
      <c r="R93" s="65"/>
      <c r="S93" s="65"/>
      <c r="T93" s="65"/>
      <c r="U93" s="65"/>
      <c r="V93" s="65"/>
      <c r="W93" s="65"/>
      <c r="X93" s="65"/>
      <c r="Y93" s="65"/>
      <c r="Z93" s="65"/>
      <c r="AA93" s="65"/>
      <c r="AB93" s="65"/>
      <c r="AC93" s="65"/>
      <c r="AD93" s="65"/>
      <c r="AE93" s="65"/>
      <c r="AF93" s="65"/>
      <c r="AG93" s="65"/>
      <c r="AH93" s="65"/>
      <c r="AI93" s="65"/>
      <c r="AJ93" s="65"/>
      <c r="AK93" s="65"/>
      <c r="AL93" s="65"/>
      <c r="AM93" s="65"/>
      <c r="AN93" s="65"/>
      <c r="AO93" s="65"/>
      <c r="AP93" s="65"/>
      <c r="AQ93" s="65"/>
      <c r="AR93" s="65"/>
      <c r="AS93" s="65"/>
      <c r="AT93" s="65"/>
      <c r="AU93" s="65"/>
      <c r="AV93" s="65"/>
      <c r="AW93" s="65"/>
      <c r="AX93" s="65"/>
      <c r="AY93" s="65"/>
      <c r="AZ93" s="65"/>
      <c r="BA93" s="65"/>
      <c r="BB93" s="65"/>
      <c r="BC93" s="65"/>
      <c r="BD93" s="65"/>
      <c r="BE93" s="65"/>
      <c r="BF93" s="65"/>
      <c r="BG93" s="65"/>
      <c r="BH93" s="65"/>
      <c r="BI93" s="65"/>
      <c r="BJ93" s="144"/>
      <c r="BK93" s="144"/>
      <c r="BL93" s="144"/>
      <c r="BM93" s="144"/>
      <c r="BN93" s="144"/>
      <c r="BO93" s="144"/>
      <c r="BP93" s="144"/>
      <c r="BQ93" s="144"/>
      <c r="BR93" s="144"/>
      <c r="BS93" s="144"/>
      <c r="BT93" s="144"/>
      <c r="BU93" s="144"/>
      <c r="BV93" s="144"/>
      <c r="BW93" s="144"/>
      <c r="BX93" s="144"/>
      <c r="BY93" s="144"/>
      <c r="BZ93" s="144"/>
      <c r="CA93" s="144"/>
      <c r="CB93" s="144"/>
      <c r="CC93" s="144"/>
      <c r="CD93" s="144"/>
      <c r="CE93" s="144"/>
      <c r="CF93" s="144"/>
      <c r="CG93" s="144"/>
      <c r="CH93" s="144"/>
      <c r="CI93" s="144"/>
      <c r="CJ93" s="144"/>
      <c r="CK93" s="144"/>
      <c r="CL93" s="144"/>
      <c r="CM93" s="144"/>
      <c r="CN93" s="144"/>
      <c r="CO93" s="144"/>
      <c r="CP93" s="144"/>
      <c r="CQ93" s="144"/>
      <c r="CR93" s="144"/>
      <c r="CS93" s="144"/>
    </row>
    <row r="94" spans="1:97">
      <c r="A94" s="235" t="s">
        <v>148</v>
      </c>
      <c r="B94" s="58" t="s">
        <v>149</v>
      </c>
      <c r="C94" s="123"/>
      <c r="D94" s="218">
        <v>60000</v>
      </c>
      <c r="E94" s="185" t="s">
        <v>251</v>
      </c>
      <c r="F94" s="289"/>
      <c r="G94" s="144"/>
      <c r="H94" s="194" t="s">
        <v>149</v>
      </c>
      <c r="I94" s="60"/>
      <c r="J94" s="56">
        <v>128000</v>
      </c>
      <c r="K94" s="177" t="s">
        <v>202</v>
      </c>
      <c r="L94" s="135">
        <v>128000</v>
      </c>
      <c r="M94" s="195">
        <f t="shared" si="2"/>
        <v>0</v>
      </c>
      <c r="N94" s="65"/>
      <c r="O94" s="65"/>
      <c r="P94" s="65"/>
      <c r="Q94" s="65"/>
      <c r="R94" s="65"/>
      <c r="S94" s="65"/>
      <c r="T94" s="65"/>
      <c r="U94" s="65"/>
      <c r="V94" s="65"/>
      <c r="W94" s="65"/>
      <c r="X94" s="65"/>
      <c r="Y94" s="65"/>
      <c r="Z94" s="65"/>
      <c r="AA94" s="65"/>
      <c r="AB94" s="65"/>
      <c r="AC94" s="65"/>
      <c r="AD94" s="65"/>
      <c r="AE94" s="65"/>
      <c r="AF94" s="65"/>
      <c r="AG94" s="65"/>
      <c r="AH94" s="65"/>
      <c r="AI94" s="65"/>
      <c r="AJ94" s="65"/>
      <c r="AK94" s="65"/>
      <c r="AL94" s="65"/>
      <c r="AM94" s="65"/>
      <c r="AN94" s="65"/>
      <c r="AO94" s="65"/>
      <c r="AP94" s="65"/>
      <c r="AQ94" s="65"/>
      <c r="AR94" s="65"/>
      <c r="AS94" s="65"/>
      <c r="AT94" s="65"/>
      <c r="AU94" s="65"/>
      <c r="AV94" s="65"/>
      <c r="AW94" s="65"/>
      <c r="AX94" s="65"/>
      <c r="AY94" s="65"/>
      <c r="AZ94" s="65"/>
      <c r="BA94" s="65"/>
      <c r="BB94" s="65"/>
      <c r="BC94" s="65"/>
      <c r="BD94" s="65"/>
      <c r="BE94" s="65"/>
      <c r="BF94" s="65"/>
      <c r="BG94" s="65"/>
      <c r="BH94" s="65"/>
      <c r="BI94" s="65"/>
      <c r="BJ94" s="144"/>
      <c r="BK94" s="144"/>
      <c r="BL94" s="144"/>
      <c r="BM94" s="144"/>
      <c r="BN94" s="144"/>
      <c r="BO94" s="144"/>
      <c r="BP94" s="144"/>
      <c r="BQ94" s="144"/>
      <c r="BR94" s="144"/>
      <c r="BS94" s="144"/>
      <c r="BT94" s="144"/>
      <c r="BU94" s="144"/>
      <c r="BV94" s="144"/>
      <c r="BW94" s="144"/>
      <c r="BX94" s="144"/>
      <c r="BY94" s="144"/>
      <c r="BZ94" s="144"/>
      <c r="CA94" s="144"/>
      <c r="CB94" s="144"/>
      <c r="CC94" s="144"/>
      <c r="CD94" s="144"/>
      <c r="CE94" s="144"/>
      <c r="CF94" s="144"/>
      <c r="CG94" s="144"/>
      <c r="CH94" s="144"/>
      <c r="CI94" s="144"/>
      <c r="CJ94" s="144"/>
      <c r="CK94" s="144"/>
      <c r="CL94" s="144"/>
      <c r="CM94" s="144"/>
      <c r="CN94" s="144"/>
      <c r="CO94" s="144"/>
      <c r="CP94" s="144"/>
      <c r="CQ94" s="144"/>
      <c r="CR94" s="144"/>
      <c r="CS94" s="144"/>
    </row>
    <row r="95" spans="1:97">
      <c r="A95" s="235" t="s">
        <v>174</v>
      </c>
      <c r="B95" s="58" t="s">
        <v>175</v>
      </c>
      <c r="C95" s="123"/>
      <c r="D95" s="218">
        <v>7700</v>
      </c>
      <c r="E95" s="185" t="s">
        <v>173</v>
      </c>
      <c r="F95" s="144"/>
      <c r="G95" s="144"/>
      <c r="H95" s="181" t="s">
        <v>175</v>
      </c>
      <c r="I95" s="61"/>
      <c r="J95" s="175">
        <v>7700</v>
      </c>
      <c r="K95" s="176" t="s">
        <v>173</v>
      </c>
      <c r="L95" s="135">
        <v>7700</v>
      </c>
      <c r="M95" s="195">
        <f t="shared" si="2"/>
        <v>0</v>
      </c>
      <c r="N95" s="65"/>
      <c r="O95" s="65"/>
      <c r="P95" s="65"/>
      <c r="Q95" s="65"/>
      <c r="R95" s="65"/>
      <c r="S95" s="65"/>
      <c r="T95" s="65"/>
      <c r="U95" s="65"/>
      <c r="V95" s="65"/>
      <c r="W95" s="65"/>
      <c r="X95" s="65"/>
      <c r="Y95" s="65"/>
      <c r="Z95" s="65"/>
      <c r="AA95" s="65"/>
      <c r="AB95" s="65"/>
      <c r="AC95" s="65"/>
      <c r="AD95" s="65"/>
      <c r="AE95" s="65"/>
      <c r="AF95" s="65"/>
      <c r="AG95" s="65"/>
      <c r="AH95" s="65"/>
      <c r="AI95" s="65"/>
      <c r="AJ95" s="65"/>
      <c r="AK95" s="65"/>
      <c r="AL95" s="65"/>
      <c r="AM95" s="65"/>
      <c r="AN95" s="65"/>
      <c r="AO95" s="65"/>
      <c r="AP95" s="65"/>
      <c r="AQ95" s="65"/>
      <c r="AR95" s="65"/>
      <c r="AS95" s="65"/>
      <c r="AT95" s="65"/>
      <c r="AU95" s="65"/>
      <c r="AV95" s="65"/>
      <c r="AW95" s="65"/>
      <c r="AX95" s="65"/>
      <c r="AY95" s="65"/>
      <c r="AZ95" s="65"/>
      <c r="BA95" s="65"/>
      <c r="BB95" s="65"/>
      <c r="BC95" s="65"/>
      <c r="BD95" s="65"/>
      <c r="BE95" s="65"/>
      <c r="BF95" s="65"/>
      <c r="BG95" s="65"/>
      <c r="BH95" s="65"/>
      <c r="BI95" s="65"/>
      <c r="BJ95" s="144"/>
      <c r="BK95" s="144"/>
      <c r="BL95" s="144"/>
      <c r="BM95" s="144"/>
      <c r="BN95" s="144"/>
      <c r="BO95" s="144"/>
      <c r="BP95" s="144"/>
      <c r="BQ95" s="144"/>
      <c r="BR95" s="144"/>
      <c r="BS95" s="144"/>
      <c r="BT95" s="144"/>
      <c r="BU95" s="144"/>
      <c r="BV95" s="144"/>
      <c r="BW95" s="144"/>
      <c r="BX95" s="144"/>
      <c r="BY95" s="144"/>
      <c r="BZ95" s="144"/>
      <c r="CA95" s="144"/>
      <c r="CB95" s="144"/>
      <c r="CC95" s="144"/>
      <c r="CD95" s="144"/>
      <c r="CE95" s="144"/>
      <c r="CF95" s="144"/>
      <c r="CG95" s="144"/>
      <c r="CH95" s="144"/>
      <c r="CI95" s="144"/>
      <c r="CJ95" s="144"/>
      <c r="CK95" s="144"/>
      <c r="CL95" s="144"/>
      <c r="CM95" s="144"/>
      <c r="CN95" s="144"/>
      <c r="CO95" s="144"/>
      <c r="CP95" s="144"/>
      <c r="CQ95" s="144"/>
      <c r="CR95" s="144"/>
      <c r="CS95" s="144"/>
    </row>
    <row r="96" spans="1:97">
      <c r="A96" s="235" t="s">
        <v>148</v>
      </c>
      <c r="B96" s="58" t="s">
        <v>209</v>
      </c>
      <c r="C96" s="123"/>
      <c r="D96" s="218">
        <v>9000</v>
      </c>
      <c r="E96" s="186" t="s">
        <v>230</v>
      </c>
      <c r="F96" s="144"/>
      <c r="G96" s="144"/>
      <c r="H96" s="194" t="s">
        <v>191</v>
      </c>
      <c r="I96" s="60"/>
      <c r="J96" s="56">
        <v>44000</v>
      </c>
      <c r="K96" s="123" t="s">
        <v>190</v>
      </c>
      <c r="L96" s="135">
        <v>44000</v>
      </c>
      <c r="M96" s="195">
        <f t="shared" si="2"/>
        <v>0</v>
      </c>
      <c r="N96" s="65"/>
      <c r="O96" s="65"/>
      <c r="P96" s="65"/>
      <c r="Q96" s="65"/>
      <c r="R96" s="65"/>
      <c r="S96" s="65"/>
      <c r="T96" s="65"/>
      <c r="U96" s="65"/>
      <c r="V96" s="65"/>
      <c r="W96" s="65"/>
      <c r="X96" s="65"/>
      <c r="Y96" s="65"/>
      <c r="Z96" s="65"/>
      <c r="AA96" s="65"/>
      <c r="AB96" s="65"/>
      <c r="AC96" s="65"/>
      <c r="AD96" s="65"/>
      <c r="AE96" s="65"/>
      <c r="AF96" s="65"/>
      <c r="AG96" s="65"/>
      <c r="AH96" s="65"/>
      <c r="AI96" s="65"/>
      <c r="AJ96" s="65"/>
      <c r="AK96" s="65"/>
      <c r="AL96" s="65"/>
      <c r="AM96" s="65"/>
      <c r="AN96" s="65"/>
      <c r="AO96" s="65"/>
      <c r="AP96" s="65"/>
      <c r="AQ96" s="65"/>
      <c r="AR96" s="65"/>
      <c r="AS96" s="65"/>
      <c r="AT96" s="65"/>
      <c r="AU96" s="65"/>
      <c r="AV96" s="65"/>
      <c r="AW96" s="65"/>
      <c r="AX96" s="65"/>
      <c r="AY96" s="65"/>
      <c r="AZ96" s="65"/>
      <c r="BA96" s="65"/>
      <c r="BB96" s="65"/>
      <c r="BC96" s="65"/>
      <c r="BD96" s="65"/>
      <c r="BE96" s="65"/>
      <c r="BF96" s="65"/>
      <c r="BG96" s="65"/>
      <c r="BH96" s="65"/>
      <c r="BI96" s="65"/>
      <c r="BJ96" s="144"/>
      <c r="BK96" s="144"/>
      <c r="BL96" s="144"/>
      <c r="BM96" s="144"/>
      <c r="BN96" s="144"/>
      <c r="BO96" s="144"/>
      <c r="BP96" s="144"/>
      <c r="BQ96" s="144"/>
      <c r="BR96" s="144"/>
      <c r="BS96" s="144"/>
      <c r="BT96" s="144"/>
      <c r="BU96" s="144"/>
      <c r="BV96" s="144"/>
      <c r="BW96" s="144"/>
      <c r="BX96" s="144"/>
      <c r="BY96" s="144"/>
      <c r="BZ96" s="144"/>
      <c r="CA96" s="144"/>
      <c r="CB96" s="144"/>
      <c r="CC96" s="144"/>
      <c r="CD96" s="144"/>
      <c r="CE96" s="144"/>
      <c r="CF96" s="144"/>
      <c r="CG96" s="144"/>
      <c r="CH96" s="144"/>
      <c r="CI96" s="144"/>
      <c r="CJ96" s="144"/>
      <c r="CK96" s="144"/>
      <c r="CL96" s="144"/>
      <c r="CM96" s="144"/>
      <c r="CN96" s="144"/>
      <c r="CO96" s="144"/>
      <c r="CP96" s="144"/>
      <c r="CQ96" s="144"/>
      <c r="CR96" s="144"/>
      <c r="CS96" s="144"/>
    </row>
    <row r="97" spans="1:97">
      <c r="A97" s="235"/>
      <c r="B97" s="58"/>
      <c r="C97" s="123"/>
      <c r="D97" s="218"/>
      <c r="E97" s="186"/>
      <c r="F97" s="144"/>
      <c r="G97" s="144"/>
      <c r="H97" s="194" t="s">
        <v>140</v>
      </c>
      <c r="I97" s="60">
        <v>1309083520</v>
      </c>
      <c r="J97" s="56">
        <v>357760</v>
      </c>
      <c r="K97" s="56" t="s">
        <v>205</v>
      </c>
      <c r="L97" s="135">
        <v>357760</v>
      </c>
      <c r="M97" s="195">
        <f t="shared" si="2"/>
        <v>0</v>
      </c>
      <c r="N97" s="65"/>
      <c r="O97" s="65"/>
      <c r="P97" s="65"/>
      <c r="Q97" s="65"/>
      <c r="R97" s="65"/>
      <c r="S97" s="65"/>
      <c r="T97" s="65"/>
      <c r="U97" s="65"/>
      <c r="V97" s="65"/>
      <c r="W97" s="65"/>
      <c r="X97" s="65"/>
      <c r="Y97" s="65"/>
      <c r="Z97" s="65"/>
      <c r="AA97" s="65"/>
      <c r="AB97" s="65"/>
      <c r="AC97" s="65"/>
      <c r="AD97" s="65"/>
      <c r="AE97" s="65"/>
      <c r="AF97" s="65"/>
      <c r="AG97" s="65"/>
      <c r="AH97" s="65"/>
      <c r="AI97" s="65"/>
      <c r="AJ97" s="65"/>
      <c r="AK97" s="65"/>
      <c r="AL97" s="65"/>
      <c r="AM97" s="65"/>
      <c r="AN97" s="65"/>
      <c r="AO97" s="65"/>
      <c r="AP97" s="65"/>
      <c r="AQ97" s="65"/>
      <c r="AR97" s="65"/>
      <c r="AS97" s="65"/>
      <c r="AT97" s="65"/>
      <c r="AU97" s="65"/>
      <c r="AV97" s="65"/>
      <c r="AW97" s="65"/>
      <c r="AX97" s="65"/>
      <c r="AY97" s="65"/>
      <c r="AZ97" s="65"/>
      <c r="BA97" s="65"/>
      <c r="BB97" s="65"/>
      <c r="BC97" s="65"/>
      <c r="BD97" s="65"/>
      <c r="BE97" s="65"/>
      <c r="BF97" s="65"/>
      <c r="BG97" s="65"/>
      <c r="BH97" s="65"/>
      <c r="BI97" s="65"/>
      <c r="BJ97" s="144"/>
      <c r="BK97" s="144"/>
      <c r="BL97" s="144"/>
      <c r="BM97" s="144"/>
      <c r="BN97" s="144"/>
      <c r="BO97" s="144"/>
      <c r="BP97" s="144"/>
      <c r="BQ97" s="144"/>
      <c r="BR97" s="144"/>
      <c r="BS97" s="144"/>
      <c r="BT97" s="144"/>
      <c r="BU97" s="144"/>
      <c r="BV97" s="144"/>
      <c r="BW97" s="144"/>
      <c r="BX97" s="144"/>
      <c r="BY97" s="144"/>
      <c r="BZ97" s="144"/>
      <c r="CA97" s="144"/>
      <c r="CB97" s="144"/>
      <c r="CC97" s="144"/>
      <c r="CD97" s="144"/>
      <c r="CE97" s="144"/>
      <c r="CF97" s="144"/>
      <c r="CG97" s="144"/>
      <c r="CH97" s="144"/>
      <c r="CI97" s="144"/>
      <c r="CJ97" s="144"/>
      <c r="CK97" s="144"/>
      <c r="CL97" s="144"/>
      <c r="CM97" s="144"/>
      <c r="CN97" s="144"/>
      <c r="CO97" s="144"/>
      <c r="CP97" s="144"/>
      <c r="CQ97" s="144"/>
      <c r="CR97" s="144"/>
      <c r="CS97" s="144"/>
    </row>
    <row r="98" spans="1:97">
      <c r="A98" s="235"/>
      <c r="B98" s="58"/>
      <c r="C98" s="123"/>
      <c r="D98" s="218"/>
      <c r="E98" s="186"/>
      <c r="F98" s="144"/>
      <c r="G98" s="144"/>
      <c r="H98" s="181" t="s">
        <v>160</v>
      </c>
      <c r="I98" s="61"/>
      <c r="J98" s="175">
        <v>20000</v>
      </c>
      <c r="K98" s="176" t="s">
        <v>190</v>
      </c>
      <c r="L98" s="135">
        <v>20000</v>
      </c>
      <c r="M98" s="195">
        <f t="shared" si="2"/>
        <v>0</v>
      </c>
      <c r="N98" s="65"/>
      <c r="O98" s="65"/>
      <c r="P98" s="65"/>
      <c r="Q98" s="65"/>
      <c r="R98" s="65"/>
      <c r="S98" s="65"/>
      <c r="T98" s="65"/>
      <c r="U98" s="65"/>
      <c r="V98" s="65"/>
      <c r="W98" s="65"/>
      <c r="X98" s="65"/>
      <c r="Y98" s="65"/>
      <c r="Z98" s="65"/>
      <c r="AA98" s="65"/>
      <c r="AB98" s="65"/>
      <c r="AC98" s="65"/>
      <c r="AD98" s="65"/>
      <c r="AE98" s="65"/>
      <c r="AF98" s="65"/>
      <c r="AG98" s="65"/>
      <c r="AH98" s="65"/>
      <c r="AI98" s="65"/>
      <c r="AJ98" s="65"/>
      <c r="AK98" s="65"/>
      <c r="AL98" s="65"/>
      <c r="AM98" s="65"/>
      <c r="AN98" s="65"/>
      <c r="AO98" s="65"/>
      <c r="AP98" s="65"/>
      <c r="AQ98" s="65"/>
      <c r="AR98" s="65"/>
      <c r="AS98" s="65"/>
      <c r="AT98" s="65"/>
      <c r="AU98" s="65"/>
      <c r="AV98" s="65"/>
      <c r="AW98" s="65"/>
      <c r="AX98" s="65"/>
      <c r="AY98" s="65"/>
      <c r="AZ98" s="65"/>
      <c r="BA98" s="65"/>
      <c r="BB98" s="65"/>
      <c r="BC98" s="65"/>
      <c r="BD98" s="65"/>
      <c r="BE98" s="65"/>
      <c r="BF98" s="65"/>
      <c r="BG98" s="65"/>
      <c r="BH98" s="65"/>
      <c r="BI98" s="65"/>
      <c r="BJ98" s="144"/>
      <c r="BK98" s="144"/>
      <c r="BL98" s="144"/>
      <c r="BM98" s="144"/>
      <c r="BN98" s="144"/>
      <c r="BO98" s="144"/>
      <c r="BP98" s="144"/>
      <c r="BQ98" s="144"/>
      <c r="BR98" s="144"/>
      <c r="BS98" s="144"/>
      <c r="BT98" s="144"/>
      <c r="BU98" s="144"/>
      <c r="BV98" s="144"/>
      <c r="BW98" s="144"/>
      <c r="BX98" s="144"/>
      <c r="BY98" s="144"/>
      <c r="BZ98" s="144"/>
      <c r="CA98" s="144"/>
      <c r="CB98" s="144"/>
      <c r="CC98" s="144"/>
      <c r="CD98" s="144"/>
      <c r="CE98" s="144"/>
      <c r="CF98" s="144"/>
      <c r="CG98" s="144"/>
      <c r="CH98" s="144"/>
      <c r="CI98" s="144"/>
      <c r="CJ98" s="144"/>
      <c r="CK98" s="144"/>
      <c r="CL98" s="144"/>
      <c r="CM98" s="144"/>
      <c r="CN98" s="144"/>
      <c r="CO98" s="144"/>
      <c r="CP98" s="144"/>
      <c r="CQ98" s="144"/>
      <c r="CR98" s="144"/>
      <c r="CS98" s="144"/>
    </row>
    <row r="99" spans="1:97">
      <c r="A99" s="235"/>
      <c r="B99" s="58"/>
      <c r="C99" s="123"/>
      <c r="D99" s="218"/>
      <c r="E99" s="186"/>
      <c r="F99" s="144"/>
      <c r="G99" s="144"/>
      <c r="H99" s="194" t="s">
        <v>193</v>
      </c>
      <c r="I99" s="60"/>
      <c r="J99" s="56">
        <v>27000</v>
      </c>
      <c r="K99" s="177" t="s">
        <v>192</v>
      </c>
      <c r="L99" s="135">
        <v>27000</v>
      </c>
      <c r="M99" s="195">
        <f t="shared" si="2"/>
        <v>0</v>
      </c>
      <c r="N99" s="65"/>
      <c r="O99" s="65"/>
      <c r="P99" s="65"/>
      <c r="Q99" s="65"/>
      <c r="R99" s="65"/>
      <c r="S99" s="65"/>
      <c r="T99" s="65"/>
      <c r="U99" s="65"/>
      <c r="V99" s="65"/>
      <c r="W99" s="65"/>
      <c r="X99" s="65"/>
      <c r="Y99" s="65"/>
      <c r="Z99" s="65"/>
      <c r="AA99" s="65"/>
      <c r="AB99" s="65"/>
      <c r="AC99" s="65"/>
      <c r="AD99" s="65"/>
      <c r="AE99" s="65"/>
      <c r="AF99" s="65"/>
      <c r="AG99" s="65"/>
      <c r="AH99" s="65"/>
      <c r="AI99" s="65"/>
      <c r="AJ99" s="65"/>
      <c r="AK99" s="65"/>
      <c r="AL99" s="65"/>
      <c r="AM99" s="65"/>
      <c r="AN99" s="65"/>
      <c r="AO99" s="65"/>
      <c r="AP99" s="65"/>
      <c r="AQ99" s="65"/>
      <c r="AR99" s="65"/>
      <c r="AS99" s="65"/>
      <c r="AT99" s="65"/>
      <c r="AU99" s="65"/>
      <c r="AV99" s="65"/>
      <c r="AW99" s="65"/>
      <c r="AX99" s="65"/>
      <c r="AY99" s="65"/>
      <c r="AZ99" s="65"/>
      <c r="BA99" s="65"/>
      <c r="BB99" s="65"/>
      <c r="BC99" s="65"/>
      <c r="BD99" s="65"/>
      <c r="BE99" s="65"/>
      <c r="BF99" s="65"/>
      <c r="BG99" s="65"/>
      <c r="BH99" s="65"/>
      <c r="BI99" s="65"/>
      <c r="BJ99" s="144"/>
      <c r="BK99" s="144"/>
      <c r="BL99" s="144"/>
      <c r="BM99" s="144"/>
      <c r="BN99" s="144"/>
      <c r="BO99" s="144"/>
      <c r="BP99" s="144"/>
      <c r="BQ99" s="144"/>
      <c r="BR99" s="144"/>
      <c r="BS99" s="144"/>
      <c r="BT99" s="144"/>
      <c r="BU99" s="144"/>
      <c r="BV99" s="144"/>
      <c r="BW99" s="144"/>
      <c r="BX99" s="144"/>
      <c r="BY99" s="144"/>
      <c r="BZ99" s="144"/>
      <c r="CA99" s="144"/>
      <c r="CB99" s="144"/>
      <c r="CC99" s="144"/>
      <c r="CD99" s="144"/>
      <c r="CE99" s="144"/>
      <c r="CF99" s="144"/>
      <c r="CG99" s="144"/>
      <c r="CH99" s="144"/>
      <c r="CI99" s="144"/>
      <c r="CJ99" s="144"/>
      <c r="CK99" s="144"/>
      <c r="CL99" s="144"/>
      <c r="CM99" s="144"/>
      <c r="CN99" s="144"/>
      <c r="CO99" s="144"/>
      <c r="CP99" s="144"/>
      <c r="CQ99" s="144"/>
      <c r="CR99" s="144"/>
      <c r="CS99" s="144"/>
    </row>
    <row r="100" spans="1:97">
      <c r="A100" s="235"/>
      <c r="B100" s="58"/>
      <c r="C100" s="123"/>
      <c r="D100" s="218"/>
      <c r="E100" s="184"/>
      <c r="F100" s="144"/>
      <c r="G100" s="144"/>
      <c r="H100" s="194" t="s">
        <v>199</v>
      </c>
      <c r="I100" s="60"/>
      <c r="J100" s="56">
        <v>50000</v>
      </c>
      <c r="K100" s="177" t="s">
        <v>198</v>
      </c>
      <c r="L100" s="135">
        <v>50000</v>
      </c>
      <c r="M100" s="195">
        <f t="shared" si="2"/>
        <v>0</v>
      </c>
      <c r="N100" s="65"/>
      <c r="O100" s="65"/>
      <c r="P100" s="65"/>
      <c r="Q100" s="65"/>
      <c r="R100" s="65"/>
      <c r="S100" s="65"/>
      <c r="T100" s="65"/>
      <c r="U100" s="65"/>
      <c r="V100" s="65"/>
      <c r="W100" s="65"/>
      <c r="X100" s="65"/>
      <c r="Y100" s="65"/>
      <c r="Z100" s="65"/>
      <c r="AA100" s="65"/>
      <c r="AB100" s="65"/>
      <c r="AC100" s="65"/>
      <c r="AD100" s="65"/>
      <c r="AE100" s="65"/>
      <c r="AF100" s="65"/>
      <c r="AG100" s="65"/>
      <c r="AH100" s="65"/>
      <c r="AI100" s="65"/>
      <c r="AJ100" s="65"/>
      <c r="AK100" s="65"/>
      <c r="AL100" s="65"/>
      <c r="AM100" s="65"/>
      <c r="AN100" s="65"/>
      <c r="AO100" s="65"/>
      <c r="AP100" s="65"/>
      <c r="AQ100" s="65"/>
      <c r="AR100" s="65"/>
      <c r="AS100" s="65"/>
      <c r="AT100" s="65"/>
      <c r="AU100" s="65"/>
      <c r="AV100" s="65"/>
      <c r="AW100" s="65"/>
      <c r="AX100" s="65"/>
      <c r="AY100" s="65"/>
      <c r="AZ100" s="65"/>
      <c r="BA100" s="65"/>
      <c r="BB100" s="65"/>
      <c r="BC100" s="65"/>
      <c r="BD100" s="65"/>
      <c r="BE100" s="65"/>
      <c r="BF100" s="65"/>
      <c r="BG100" s="65"/>
      <c r="BH100" s="65"/>
      <c r="BI100" s="65"/>
      <c r="BJ100" s="144"/>
      <c r="BK100" s="144"/>
      <c r="BL100" s="144"/>
      <c r="BM100" s="144"/>
      <c r="BN100" s="144"/>
      <c r="BO100" s="144"/>
      <c r="BP100" s="144"/>
      <c r="BQ100" s="144"/>
      <c r="BR100" s="144"/>
      <c r="BS100" s="144"/>
      <c r="BT100" s="144"/>
      <c r="BU100" s="144"/>
      <c r="BV100" s="144"/>
      <c r="BW100" s="144"/>
      <c r="BX100" s="144"/>
      <c r="BY100" s="144"/>
      <c r="BZ100" s="144"/>
      <c r="CA100" s="144"/>
      <c r="CB100" s="144"/>
      <c r="CC100" s="144"/>
      <c r="CD100" s="144"/>
      <c r="CE100" s="144"/>
      <c r="CF100" s="144"/>
      <c r="CG100" s="144"/>
      <c r="CH100" s="144"/>
      <c r="CI100" s="144"/>
      <c r="CJ100" s="144"/>
      <c r="CK100" s="144"/>
      <c r="CL100" s="144"/>
      <c r="CM100" s="144"/>
      <c r="CN100" s="144"/>
      <c r="CO100" s="144"/>
      <c r="CP100" s="144"/>
      <c r="CQ100" s="144"/>
      <c r="CR100" s="144"/>
      <c r="CS100" s="144"/>
    </row>
    <row r="101" spans="1:97">
      <c r="A101" s="235"/>
      <c r="B101" s="58"/>
      <c r="C101" s="123"/>
      <c r="D101" s="218"/>
      <c r="E101" s="185"/>
      <c r="F101" s="144"/>
      <c r="G101" s="144"/>
      <c r="H101" s="181" t="s">
        <v>204</v>
      </c>
      <c r="I101" s="61"/>
      <c r="J101" s="175">
        <v>45840</v>
      </c>
      <c r="K101" s="176" t="s">
        <v>202</v>
      </c>
      <c r="L101" s="135">
        <v>45840</v>
      </c>
      <c r="M101" s="195">
        <f t="shared" si="2"/>
        <v>0</v>
      </c>
      <c r="N101" s="65"/>
      <c r="O101" s="65"/>
      <c r="P101" s="65"/>
      <c r="Q101" s="65"/>
      <c r="R101" s="65"/>
      <c r="S101" s="65"/>
      <c r="T101" s="65"/>
      <c r="U101" s="65"/>
      <c r="V101" s="65"/>
      <c r="W101" s="65"/>
      <c r="X101" s="65"/>
      <c r="Y101" s="65"/>
      <c r="Z101" s="65"/>
      <c r="AA101" s="65"/>
      <c r="AB101" s="65"/>
      <c r="AC101" s="65"/>
      <c r="AD101" s="65"/>
      <c r="AE101" s="65"/>
      <c r="AF101" s="65"/>
      <c r="AG101" s="65"/>
      <c r="AH101" s="65"/>
      <c r="AI101" s="65"/>
      <c r="AJ101" s="65"/>
      <c r="AK101" s="65"/>
      <c r="AL101" s="65"/>
      <c r="AM101" s="65"/>
      <c r="AN101" s="65"/>
      <c r="AO101" s="65"/>
      <c r="AP101" s="65"/>
      <c r="AQ101" s="65"/>
      <c r="AR101" s="65"/>
      <c r="AS101" s="65"/>
      <c r="AT101" s="65"/>
      <c r="AU101" s="65"/>
      <c r="AV101" s="65"/>
      <c r="AW101" s="65"/>
      <c r="AX101" s="65"/>
      <c r="AY101" s="65"/>
      <c r="AZ101" s="65"/>
      <c r="BA101" s="65"/>
      <c r="BB101" s="65"/>
      <c r="BC101" s="65"/>
      <c r="BD101" s="65"/>
      <c r="BE101" s="65"/>
      <c r="BF101" s="65"/>
      <c r="BG101" s="65"/>
      <c r="BH101" s="65"/>
      <c r="BI101" s="65"/>
      <c r="BJ101" s="144"/>
      <c r="BK101" s="144"/>
      <c r="BL101" s="144"/>
      <c r="BM101" s="144"/>
      <c r="BN101" s="144"/>
      <c r="BO101" s="144"/>
      <c r="BP101" s="144"/>
      <c r="BQ101" s="144"/>
      <c r="BR101" s="144"/>
      <c r="BS101" s="144"/>
      <c r="BT101" s="144"/>
      <c r="BU101" s="144"/>
      <c r="BV101" s="144"/>
      <c r="BW101" s="144"/>
      <c r="BX101" s="144"/>
      <c r="BY101" s="144"/>
      <c r="BZ101" s="144"/>
      <c r="CA101" s="144"/>
      <c r="CB101" s="144"/>
      <c r="CC101" s="144"/>
      <c r="CD101" s="144"/>
      <c r="CE101" s="144"/>
      <c r="CF101" s="144"/>
      <c r="CG101" s="144"/>
      <c r="CH101" s="144"/>
      <c r="CI101" s="144"/>
      <c r="CJ101" s="144"/>
      <c r="CK101" s="144"/>
      <c r="CL101" s="144"/>
      <c r="CM101" s="144"/>
      <c r="CN101" s="144"/>
      <c r="CO101" s="144"/>
      <c r="CP101" s="144"/>
      <c r="CQ101" s="144"/>
      <c r="CR101" s="144"/>
      <c r="CS101" s="144"/>
    </row>
    <row r="102" spans="1:97">
      <c r="A102" s="235"/>
      <c r="B102" s="58"/>
      <c r="C102" s="123"/>
      <c r="D102" s="218"/>
      <c r="E102" s="186"/>
      <c r="F102" s="144"/>
      <c r="G102" s="144"/>
      <c r="H102" s="181" t="s">
        <v>212</v>
      </c>
      <c r="I102" s="61"/>
      <c r="J102" s="175">
        <v>6500</v>
      </c>
      <c r="K102" s="176" t="s">
        <v>211</v>
      </c>
      <c r="L102" s="135">
        <v>6500</v>
      </c>
      <c r="M102" s="195">
        <f t="shared" si="2"/>
        <v>0</v>
      </c>
      <c r="N102" s="65"/>
      <c r="O102" s="65"/>
      <c r="P102" s="65"/>
      <c r="Q102" s="65"/>
      <c r="R102" s="65"/>
      <c r="S102" s="65"/>
      <c r="T102" s="65"/>
      <c r="U102" s="65"/>
      <c r="V102" s="65"/>
      <c r="W102" s="65"/>
      <c r="X102" s="65"/>
      <c r="Y102" s="65"/>
      <c r="Z102" s="65"/>
      <c r="AA102" s="65"/>
      <c r="AB102" s="65"/>
      <c r="AC102" s="65"/>
      <c r="AD102" s="65"/>
      <c r="AE102" s="65"/>
      <c r="AF102" s="65"/>
      <c r="AG102" s="65"/>
      <c r="AH102" s="65"/>
      <c r="AI102" s="65"/>
      <c r="AJ102" s="65"/>
      <c r="AK102" s="65"/>
      <c r="AL102" s="65"/>
      <c r="AM102" s="65"/>
      <c r="AN102" s="65"/>
      <c r="AO102" s="65"/>
      <c r="AP102" s="65"/>
      <c r="AQ102" s="65"/>
      <c r="AR102" s="65"/>
      <c r="AS102" s="65"/>
      <c r="AT102" s="65"/>
      <c r="AU102" s="65"/>
      <c r="AV102" s="65"/>
      <c r="AW102" s="65"/>
      <c r="AX102" s="65"/>
      <c r="AY102" s="65"/>
      <c r="AZ102" s="65"/>
      <c r="BA102" s="65"/>
      <c r="BB102" s="65"/>
      <c r="BC102" s="65"/>
      <c r="BD102" s="65"/>
      <c r="BE102" s="65"/>
      <c r="BF102" s="65"/>
      <c r="BG102" s="65"/>
      <c r="BH102" s="65"/>
      <c r="BI102" s="65"/>
      <c r="BJ102" s="144"/>
      <c r="BK102" s="144"/>
      <c r="BL102" s="144"/>
      <c r="BM102" s="144"/>
      <c r="BN102" s="144"/>
      <c r="BO102" s="144"/>
      <c r="BP102" s="144"/>
      <c r="BQ102" s="144"/>
      <c r="BR102" s="144"/>
      <c r="BS102" s="144"/>
      <c r="BT102" s="144"/>
      <c r="BU102" s="144"/>
      <c r="BV102" s="144"/>
      <c r="BW102" s="144"/>
      <c r="BX102" s="144"/>
      <c r="BY102" s="144"/>
      <c r="BZ102" s="144"/>
      <c r="CA102" s="144"/>
      <c r="CB102" s="144"/>
      <c r="CC102" s="144"/>
      <c r="CD102" s="144"/>
      <c r="CE102" s="144"/>
      <c r="CF102" s="144"/>
      <c r="CG102" s="144"/>
      <c r="CH102" s="144"/>
      <c r="CI102" s="144"/>
      <c r="CJ102" s="144"/>
      <c r="CK102" s="144"/>
      <c r="CL102" s="144"/>
      <c r="CM102" s="144"/>
      <c r="CN102" s="144"/>
      <c r="CO102" s="144"/>
      <c r="CP102" s="144"/>
      <c r="CQ102" s="144"/>
      <c r="CR102" s="144"/>
      <c r="CS102" s="144"/>
    </row>
    <row r="103" spans="1:97">
      <c r="A103" s="235"/>
      <c r="B103" s="58"/>
      <c r="C103" s="237"/>
      <c r="D103" s="218"/>
      <c r="E103" s="186"/>
      <c r="F103" s="144"/>
      <c r="G103" s="144"/>
      <c r="H103" s="181" t="s">
        <v>209</v>
      </c>
      <c r="I103" s="61"/>
      <c r="J103" s="175">
        <v>39000</v>
      </c>
      <c r="K103" s="176" t="s">
        <v>205</v>
      </c>
      <c r="L103" s="135">
        <v>39000</v>
      </c>
      <c r="M103" s="195">
        <f t="shared" si="2"/>
        <v>0</v>
      </c>
      <c r="N103" s="65"/>
      <c r="O103" s="65"/>
      <c r="P103" s="65"/>
      <c r="Q103" s="65"/>
      <c r="R103" s="65"/>
      <c r="S103" s="65"/>
      <c r="T103" s="65"/>
      <c r="U103" s="65"/>
      <c r="V103" s="65"/>
      <c r="W103" s="65"/>
      <c r="X103" s="65"/>
      <c r="Y103" s="65"/>
      <c r="Z103" s="65"/>
      <c r="AA103" s="65"/>
      <c r="AB103" s="65"/>
      <c r="AC103" s="65"/>
      <c r="AD103" s="65"/>
      <c r="AE103" s="65"/>
      <c r="AF103" s="65"/>
      <c r="AG103" s="65"/>
      <c r="AH103" s="65"/>
      <c r="AI103" s="65"/>
      <c r="AJ103" s="65"/>
      <c r="AK103" s="65"/>
      <c r="AL103" s="65"/>
      <c r="AM103" s="65"/>
      <c r="AN103" s="65"/>
      <c r="AO103" s="65"/>
      <c r="AP103" s="65"/>
      <c r="AQ103" s="65"/>
      <c r="AR103" s="65"/>
      <c r="AS103" s="65"/>
      <c r="AT103" s="65"/>
      <c r="AU103" s="65"/>
      <c r="AV103" s="65"/>
      <c r="AW103" s="65"/>
      <c r="AX103" s="65"/>
      <c r="AY103" s="65"/>
      <c r="AZ103" s="65"/>
      <c r="BA103" s="65"/>
      <c r="BB103" s="65"/>
      <c r="BC103" s="65"/>
      <c r="BD103" s="65"/>
      <c r="BE103" s="65"/>
      <c r="BF103" s="65"/>
      <c r="BG103" s="65"/>
      <c r="BH103" s="65"/>
      <c r="BI103" s="65"/>
      <c r="BJ103" s="144"/>
      <c r="BK103" s="144"/>
      <c r="BL103" s="144"/>
      <c r="BM103" s="144"/>
      <c r="BN103" s="144"/>
      <c r="BO103" s="144"/>
      <c r="BP103" s="144"/>
      <c r="BQ103" s="144"/>
      <c r="BR103" s="144"/>
      <c r="BS103" s="144"/>
      <c r="BT103" s="144"/>
      <c r="BU103" s="144"/>
      <c r="BV103" s="144"/>
      <c r="BW103" s="144"/>
      <c r="BX103" s="144"/>
      <c r="BY103" s="144"/>
      <c r="BZ103" s="144"/>
      <c r="CA103" s="144"/>
      <c r="CB103" s="144"/>
      <c r="CC103" s="144"/>
      <c r="CD103" s="144"/>
      <c r="CE103" s="144"/>
      <c r="CF103" s="144"/>
      <c r="CG103" s="144"/>
      <c r="CH103" s="144"/>
      <c r="CI103" s="144"/>
      <c r="CJ103" s="144"/>
      <c r="CK103" s="144"/>
      <c r="CL103" s="144"/>
      <c r="CM103" s="144"/>
      <c r="CN103" s="144"/>
      <c r="CO103" s="144"/>
      <c r="CP103" s="144"/>
      <c r="CQ103" s="144"/>
      <c r="CR103" s="144"/>
      <c r="CS103" s="144"/>
    </row>
    <row r="104" spans="1:97">
      <c r="A104" s="235"/>
      <c r="B104" s="58"/>
      <c r="C104" s="123"/>
      <c r="D104" s="218"/>
      <c r="E104" s="186"/>
      <c r="F104" s="144"/>
      <c r="G104" s="144"/>
      <c r="H104" s="194" t="s">
        <v>157</v>
      </c>
      <c r="I104" s="60">
        <v>1763999686</v>
      </c>
      <c r="J104" s="56">
        <v>35000</v>
      </c>
      <c r="K104" s="177" t="s">
        <v>155</v>
      </c>
      <c r="L104" s="135">
        <v>35000</v>
      </c>
      <c r="M104" s="195">
        <f t="shared" si="2"/>
        <v>0</v>
      </c>
      <c r="N104" s="65"/>
      <c r="O104" s="65"/>
      <c r="P104" s="65"/>
      <c r="Q104" s="65"/>
      <c r="R104" s="65"/>
      <c r="S104" s="65"/>
      <c r="T104" s="65"/>
      <c r="U104" s="65"/>
      <c r="V104" s="65"/>
      <c r="W104" s="65"/>
      <c r="X104" s="65"/>
      <c r="Y104" s="65"/>
      <c r="Z104" s="65"/>
      <c r="AA104" s="65"/>
      <c r="AB104" s="65"/>
      <c r="AC104" s="65"/>
      <c r="AD104" s="65"/>
      <c r="AE104" s="65"/>
      <c r="AF104" s="65"/>
      <c r="AG104" s="65"/>
      <c r="AH104" s="65"/>
      <c r="AI104" s="65"/>
      <c r="AJ104" s="65"/>
      <c r="AK104" s="65"/>
      <c r="AL104" s="65"/>
      <c r="AM104" s="65"/>
      <c r="AN104" s="65"/>
      <c r="AO104" s="65"/>
      <c r="AP104" s="65"/>
      <c r="AQ104" s="65"/>
      <c r="AR104" s="65"/>
      <c r="AS104" s="65"/>
      <c r="AT104" s="65"/>
      <c r="AU104" s="65"/>
      <c r="AV104" s="65"/>
      <c r="AW104" s="65"/>
      <c r="AX104" s="65"/>
      <c r="AY104" s="65"/>
      <c r="AZ104" s="65"/>
      <c r="BA104" s="65"/>
      <c r="BB104" s="65"/>
      <c r="BC104" s="65"/>
      <c r="BD104" s="65"/>
      <c r="BE104" s="65"/>
      <c r="BF104" s="65"/>
      <c r="BG104" s="65"/>
      <c r="BH104" s="65"/>
      <c r="BI104" s="65"/>
      <c r="BJ104" s="144"/>
      <c r="BK104" s="144"/>
      <c r="BL104" s="144"/>
      <c r="BM104" s="144"/>
      <c r="BN104" s="144"/>
      <c r="BO104" s="144"/>
      <c r="BP104" s="144"/>
      <c r="BQ104" s="144"/>
      <c r="BR104" s="144"/>
      <c r="BS104" s="144"/>
      <c r="BT104" s="144"/>
      <c r="BU104" s="144"/>
      <c r="BV104" s="144"/>
      <c r="BW104" s="144"/>
      <c r="BX104" s="144"/>
      <c r="BY104" s="144"/>
      <c r="BZ104" s="144"/>
      <c r="CA104" s="144"/>
      <c r="CB104" s="144"/>
      <c r="CC104" s="144"/>
      <c r="CD104" s="144"/>
      <c r="CE104" s="144"/>
      <c r="CF104" s="144"/>
      <c r="CG104" s="144"/>
      <c r="CH104" s="144"/>
      <c r="CI104" s="144"/>
      <c r="CJ104" s="144"/>
      <c r="CK104" s="144"/>
      <c r="CL104" s="144"/>
      <c r="CM104" s="144"/>
      <c r="CN104" s="144"/>
      <c r="CO104" s="144"/>
      <c r="CP104" s="144"/>
      <c r="CQ104" s="144"/>
      <c r="CR104" s="144"/>
      <c r="CS104" s="144"/>
    </row>
    <row r="105" spans="1:97">
      <c r="A105" s="235"/>
      <c r="B105" s="57"/>
      <c r="C105" s="56"/>
      <c r="D105" s="218"/>
      <c r="E105" s="185"/>
      <c r="F105" s="144"/>
      <c r="G105" s="144"/>
      <c r="H105" s="194" t="s">
        <v>49</v>
      </c>
      <c r="I105" s="60">
        <v>1739992171</v>
      </c>
      <c r="J105" s="56">
        <v>17500</v>
      </c>
      <c r="K105" s="123" t="s">
        <v>50</v>
      </c>
      <c r="L105" s="135">
        <v>17500</v>
      </c>
      <c r="M105" s="195">
        <f t="shared" si="2"/>
        <v>0</v>
      </c>
      <c r="N105" s="65"/>
      <c r="O105" s="65"/>
      <c r="P105" s="65"/>
      <c r="Q105" s="65"/>
      <c r="R105" s="65"/>
      <c r="S105" s="65"/>
      <c r="T105" s="65"/>
      <c r="U105" s="65"/>
      <c r="V105" s="65"/>
      <c r="W105" s="65"/>
      <c r="X105" s="65"/>
      <c r="Y105" s="65"/>
      <c r="Z105" s="65"/>
      <c r="AA105" s="65"/>
      <c r="AB105" s="65"/>
      <c r="AC105" s="65"/>
      <c r="AD105" s="65"/>
      <c r="AE105" s="65"/>
      <c r="AF105" s="65"/>
      <c r="AG105" s="65"/>
      <c r="AH105" s="65"/>
      <c r="AI105" s="65"/>
      <c r="AJ105" s="65"/>
      <c r="AK105" s="65"/>
      <c r="AL105" s="65"/>
      <c r="AM105" s="65"/>
      <c r="AN105" s="65"/>
      <c r="AO105" s="65"/>
      <c r="AP105" s="65"/>
      <c r="AQ105" s="65"/>
      <c r="AR105" s="65"/>
      <c r="AS105" s="65"/>
      <c r="AT105" s="65"/>
      <c r="AU105" s="65"/>
      <c r="AV105" s="65"/>
      <c r="AW105" s="65"/>
      <c r="AX105" s="65"/>
      <c r="AY105" s="65"/>
      <c r="AZ105" s="65"/>
      <c r="BA105" s="65"/>
      <c r="BB105" s="65"/>
      <c r="BC105" s="65"/>
      <c r="BD105" s="65"/>
      <c r="BE105" s="65"/>
      <c r="BF105" s="65"/>
      <c r="BG105" s="65"/>
      <c r="BH105" s="65"/>
      <c r="BI105" s="65"/>
      <c r="BJ105" s="144"/>
      <c r="BK105" s="144"/>
      <c r="BL105" s="144"/>
      <c r="BM105" s="144"/>
      <c r="BN105" s="144"/>
      <c r="BO105" s="144"/>
      <c r="BP105" s="144"/>
      <c r="BQ105" s="144"/>
      <c r="BR105" s="144"/>
      <c r="BS105" s="144"/>
      <c r="BT105" s="144"/>
      <c r="BU105" s="144"/>
      <c r="BV105" s="144"/>
      <c r="BW105" s="144"/>
      <c r="BX105" s="144"/>
      <c r="BY105" s="144"/>
      <c r="BZ105" s="144"/>
      <c r="CA105" s="144"/>
      <c r="CB105" s="144"/>
      <c r="CC105" s="144"/>
      <c r="CD105" s="144"/>
      <c r="CE105" s="144"/>
      <c r="CF105" s="144"/>
      <c r="CG105" s="144"/>
      <c r="CH105" s="144"/>
      <c r="CI105" s="144"/>
      <c r="CJ105" s="144"/>
      <c r="CK105" s="144"/>
      <c r="CL105" s="144"/>
      <c r="CM105" s="144"/>
      <c r="CN105" s="144"/>
      <c r="CO105" s="144"/>
      <c r="CP105" s="144"/>
      <c r="CQ105" s="144"/>
      <c r="CR105" s="144"/>
      <c r="CS105" s="144"/>
    </row>
    <row r="106" spans="1:97">
      <c r="A106" s="235"/>
      <c r="B106" s="58"/>
      <c r="C106" s="123"/>
      <c r="D106" s="218"/>
      <c r="E106" s="186"/>
      <c r="F106" s="144"/>
      <c r="G106" s="144"/>
      <c r="H106" s="194" t="s">
        <v>156</v>
      </c>
      <c r="I106" s="60">
        <v>1758900692</v>
      </c>
      <c r="J106" s="56">
        <v>30000</v>
      </c>
      <c r="K106" s="177" t="s">
        <v>47</v>
      </c>
      <c r="L106" s="135">
        <v>30000</v>
      </c>
      <c r="M106" s="195">
        <f t="shared" si="2"/>
        <v>0</v>
      </c>
      <c r="N106" s="65"/>
      <c r="O106" s="65"/>
      <c r="P106" s="65"/>
      <c r="Q106" s="65"/>
      <c r="R106" s="65"/>
      <c r="S106" s="65"/>
      <c r="T106" s="65"/>
      <c r="U106" s="65"/>
      <c r="V106" s="65"/>
      <c r="W106" s="65"/>
      <c r="X106" s="65"/>
      <c r="Y106" s="65"/>
      <c r="Z106" s="65"/>
      <c r="AA106" s="65"/>
      <c r="AB106" s="65"/>
      <c r="AC106" s="65"/>
      <c r="AD106" s="65"/>
      <c r="AE106" s="65"/>
      <c r="AF106" s="65"/>
      <c r="AG106" s="65"/>
      <c r="AH106" s="65"/>
      <c r="AI106" s="65"/>
      <c r="AJ106" s="65"/>
      <c r="AK106" s="65"/>
      <c r="AL106" s="65"/>
      <c r="AM106" s="65"/>
      <c r="AN106" s="65"/>
      <c r="AO106" s="65"/>
      <c r="AP106" s="65"/>
      <c r="AQ106" s="65"/>
      <c r="AR106" s="65"/>
      <c r="AS106" s="65"/>
      <c r="AT106" s="65"/>
      <c r="AU106" s="65"/>
      <c r="AV106" s="65"/>
      <c r="AW106" s="65"/>
      <c r="AX106" s="65"/>
      <c r="AY106" s="65"/>
      <c r="AZ106" s="65"/>
      <c r="BA106" s="65"/>
      <c r="BB106" s="65"/>
      <c r="BC106" s="65"/>
      <c r="BD106" s="65"/>
      <c r="BE106" s="65"/>
      <c r="BF106" s="65"/>
      <c r="BG106" s="65"/>
      <c r="BH106" s="65"/>
      <c r="BI106" s="65"/>
      <c r="BJ106" s="144"/>
      <c r="BK106" s="144"/>
      <c r="BL106" s="144"/>
      <c r="BM106" s="144"/>
      <c r="BN106" s="144"/>
      <c r="BO106" s="144"/>
      <c r="BP106" s="144"/>
      <c r="BQ106" s="144"/>
      <c r="BR106" s="144"/>
      <c r="BS106" s="144"/>
      <c r="BT106" s="144"/>
      <c r="BU106" s="144"/>
      <c r="BV106" s="144"/>
      <c r="BW106" s="144"/>
      <c r="BX106" s="144"/>
      <c r="BY106" s="144"/>
      <c r="BZ106" s="144"/>
      <c r="CA106" s="144"/>
      <c r="CB106" s="144"/>
      <c r="CC106" s="144"/>
      <c r="CD106" s="144"/>
      <c r="CE106" s="144"/>
      <c r="CF106" s="144"/>
      <c r="CG106" s="144"/>
      <c r="CH106" s="144"/>
      <c r="CI106" s="144"/>
      <c r="CJ106" s="144"/>
      <c r="CK106" s="144"/>
      <c r="CL106" s="144"/>
      <c r="CM106" s="144"/>
      <c r="CN106" s="144"/>
      <c r="CO106" s="144"/>
      <c r="CP106" s="144"/>
      <c r="CQ106" s="144"/>
      <c r="CR106" s="144"/>
      <c r="CS106" s="144"/>
    </row>
    <row r="107" spans="1:97">
      <c r="A107" s="235"/>
      <c r="B107" s="58"/>
      <c r="C107" s="123"/>
      <c r="D107" s="218"/>
      <c r="E107" s="186"/>
      <c r="F107" s="144"/>
      <c r="G107" s="144"/>
      <c r="H107" s="181"/>
      <c r="I107" s="61"/>
      <c r="J107" s="175"/>
      <c r="K107" s="176"/>
      <c r="L107" s="135"/>
      <c r="M107" s="195">
        <f t="shared" si="2"/>
        <v>0</v>
      </c>
      <c r="N107" s="65"/>
      <c r="O107" s="65"/>
      <c r="P107" s="65"/>
      <c r="Q107" s="65"/>
      <c r="R107" s="65"/>
      <c r="S107" s="65"/>
      <c r="T107" s="65"/>
      <c r="U107" s="65"/>
      <c r="V107" s="65"/>
      <c r="W107" s="65"/>
      <c r="X107" s="65"/>
      <c r="Y107" s="65"/>
      <c r="Z107" s="65"/>
      <c r="AA107" s="65"/>
      <c r="AB107" s="65"/>
      <c r="AC107" s="65"/>
      <c r="AD107" s="65"/>
      <c r="AE107" s="65"/>
      <c r="AF107" s="65"/>
      <c r="AG107" s="65"/>
      <c r="AH107" s="65"/>
      <c r="AI107" s="65"/>
      <c r="AJ107" s="65"/>
      <c r="AK107" s="65"/>
      <c r="AL107" s="65"/>
      <c r="AM107" s="65"/>
      <c r="AN107" s="65"/>
      <c r="AO107" s="65"/>
      <c r="AP107" s="65"/>
      <c r="AQ107" s="65"/>
      <c r="AR107" s="65"/>
      <c r="AS107" s="65"/>
      <c r="AT107" s="65"/>
      <c r="AU107" s="65"/>
      <c r="AV107" s="65"/>
      <c r="AW107" s="65"/>
      <c r="AX107" s="65"/>
      <c r="AY107" s="65"/>
      <c r="AZ107" s="65"/>
      <c r="BA107" s="65"/>
      <c r="BB107" s="65"/>
      <c r="BC107" s="65"/>
      <c r="BD107" s="65"/>
      <c r="BE107" s="65"/>
      <c r="BF107" s="65"/>
      <c r="BG107" s="65"/>
      <c r="BH107" s="65"/>
      <c r="BI107" s="65"/>
      <c r="BJ107" s="144"/>
      <c r="BK107" s="144"/>
      <c r="BL107" s="144"/>
      <c r="BM107" s="144"/>
      <c r="BN107" s="144"/>
      <c r="BO107" s="144"/>
      <c r="BP107" s="144"/>
      <c r="BQ107" s="144"/>
      <c r="BR107" s="144"/>
      <c r="BS107" s="144"/>
      <c r="BT107" s="144"/>
      <c r="BU107" s="144"/>
      <c r="BV107" s="144"/>
      <c r="BW107" s="144"/>
      <c r="BX107" s="144"/>
      <c r="BY107" s="144"/>
      <c r="BZ107" s="144"/>
      <c r="CA107" s="144"/>
      <c r="CB107" s="144"/>
      <c r="CC107" s="144"/>
      <c r="CD107" s="144"/>
      <c r="CE107" s="144"/>
      <c r="CF107" s="144"/>
      <c r="CG107" s="144"/>
      <c r="CH107" s="144"/>
      <c r="CI107" s="144"/>
      <c r="CJ107" s="144"/>
      <c r="CK107" s="144"/>
      <c r="CL107" s="144"/>
      <c r="CM107" s="144"/>
      <c r="CN107" s="144"/>
      <c r="CO107" s="144"/>
      <c r="CP107" s="144"/>
      <c r="CQ107" s="144"/>
      <c r="CR107" s="144"/>
      <c r="CS107" s="144"/>
    </row>
    <row r="108" spans="1:97">
      <c r="A108" s="235"/>
      <c r="B108" s="58"/>
      <c r="C108" s="123"/>
      <c r="D108" s="218"/>
      <c r="E108" s="186"/>
      <c r="F108" s="144"/>
      <c r="G108" s="144" t="s">
        <v>12</v>
      </c>
      <c r="H108" s="181"/>
      <c r="I108" s="61"/>
      <c r="J108" s="175"/>
      <c r="K108" s="176"/>
      <c r="L108" s="135"/>
      <c r="M108" s="195">
        <f t="shared" si="2"/>
        <v>0</v>
      </c>
      <c r="N108" s="65"/>
      <c r="O108" s="65"/>
      <c r="P108" s="65"/>
      <c r="Q108" s="65"/>
      <c r="R108" s="65"/>
      <c r="S108" s="65"/>
      <c r="T108" s="65"/>
      <c r="U108" s="65"/>
      <c r="V108" s="65"/>
      <c r="W108" s="65"/>
      <c r="X108" s="65"/>
      <c r="Y108" s="65"/>
      <c r="Z108" s="65"/>
      <c r="AA108" s="65"/>
      <c r="AB108" s="65"/>
      <c r="AC108" s="65"/>
      <c r="AD108" s="65"/>
      <c r="AE108" s="65"/>
      <c r="AF108" s="65"/>
      <c r="AG108" s="65"/>
      <c r="AH108" s="65"/>
      <c r="AI108" s="65"/>
      <c r="AJ108" s="65"/>
      <c r="AK108" s="65"/>
      <c r="AL108" s="65"/>
      <c r="AM108" s="65"/>
      <c r="AN108" s="65"/>
      <c r="AO108" s="65"/>
      <c r="AP108" s="65"/>
      <c r="AQ108" s="65"/>
      <c r="AR108" s="65"/>
      <c r="AS108" s="65"/>
      <c r="AT108" s="65"/>
      <c r="AU108" s="65"/>
      <c r="AV108" s="65"/>
      <c r="AW108" s="65"/>
      <c r="AX108" s="65"/>
      <c r="AY108" s="65"/>
      <c r="AZ108" s="65"/>
      <c r="BA108" s="65"/>
      <c r="BB108" s="65"/>
      <c r="BC108" s="65"/>
      <c r="BD108" s="65"/>
      <c r="BE108" s="65"/>
      <c r="BF108" s="65"/>
      <c r="BG108" s="65"/>
      <c r="BH108" s="65"/>
      <c r="BI108" s="65"/>
      <c r="BJ108" s="144"/>
      <c r="BK108" s="144"/>
      <c r="BL108" s="144"/>
      <c r="BM108" s="144"/>
      <c r="BN108" s="144"/>
      <c r="BO108" s="144"/>
      <c r="BP108" s="144"/>
      <c r="BQ108" s="144"/>
      <c r="BR108" s="144"/>
      <c r="BS108" s="144"/>
      <c r="BT108" s="144"/>
      <c r="BU108" s="144"/>
      <c r="BV108" s="144"/>
      <c r="BW108" s="144"/>
      <c r="BX108" s="144"/>
      <c r="BY108" s="144"/>
      <c r="BZ108" s="144"/>
      <c r="CA108" s="144"/>
      <c r="CB108" s="144"/>
      <c r="CC108" s="144"/>
      <c r="CD108" s="144"/>
      <c r="CE108" s="144"/>
      <c r="CF108" s="144"/>
      <c r="CG108" s="144"/>
      <c r="CH108" s="144"/>
      <c r="CI108" s="144"/>
      <c r="CJ108" s="144"/>
      <c r="CK108" s="144"/>
      <c r="CL108" s="144"/>
      <c r="CM108" s="144"/>
      <c r="CN108" s="144"/>
      <c r="CO108" s="144"/>
      <c r="CP108" s="144"/>
      <c r="CQ108" s="144"/>
      <c r="CR108" s="144"/>
      <c r="CS108" s="144"/>
    </row>
    <row r="109" spans="1:97">
      <c r="A109" s="235"/>
      <c r="B109" s="58"/>
      <c r="C109" s="123"/>
      <c r="D109" s="218"/>
      <c r="E109" s="186"/>
      <c r="F109" s="144"/>
      <c r="G109" s="144"/>
      <c r="H109" s="181"/>
      <c r="I109" s="61"/>
      <c r="J109" s="175"/>
      <c r="K109" s="176"/>
      <c r="L109" s="135"/>
      <c r="M109" s="195">
        <f t="shared" si="2"/>
        <v>0</v>
      </c>
      <c r="N109" s="65"/>
      <c r="O109" s="65"/>
      <c r="P109" s="65"/>
      <c r="Q109" s="65"/>
      <c r="R109" s="65"/>
      <c r="S109" s="65"/>
      <c r="T109" s="65"/>
      <c r="U109" s="65"/>
      <c r="V109" s="65"/>
      <c r="W109" s="65"/>
      <c r="X109" s="65"/>
      <c r="Y109" s="65"/>
      <c r="Z109" s="65"/>
      <c r="AA109" s="65"/>
      <c r="AB109" s="65"/>
      <c r="AC109" s="65"/>
      <c r="AD109" s="65"/>
      <c r="AE109" s="65"/>
      <c r="AF109" s="65"/>
      <c r="AG109" s="65"/>
      <c r="AH109" s="65"/>
      <c r="AI109" s="65"/>
      <c r="AJ109" s="65"/>
      <c r="AK109" s="65"/>
      <c r="AL109" s="65"/>
      <c r="AM109" s="65"/>
      <c r="AN109" s="65"/>
      <c r="AO109" s="65"/>
      <c r="AP109" s="65"/>
      <c r="AQ109" s="65"/>
      <c r="AR109" s="65"/>
      <c r="AS109" s="65"/>
      <c r="AT109" s="65"/>
      <c r="AU109" s="65"/>
      <c r="AV109" s="65"/>
      <c r="AW109" s="65"/>
      <c r="AX109" s="65"/>
      <c r="AY109" s="65"/>
      <c r="AZ109" s="65"/>
      <c r="BA109" s="65"/>
      <c r="BB109" s="65"/>
      <c r="BC109" s="65"/>
      <c r="BD109" s="65"/>
      <c r="BE109" s="65"/>
      <c r="BF109" s="65"/>
      <c r="BG109" s="65"/>
      <c r="BH109" s="65"/>
      <c r="BI109" s="65"/>
      <c r="BJ109" s="144"/>
      <c r="BK109" s="144"/>
      <c r="BL109" s="144"/>
      <c r="BM109" s="144"/>
      <c r="BN109" s="144"/>
      <c r="BO109" s="144"/>
      <c r="BP109" s="144"/>
      <c r="BQ109" s="144"/>
      <c r="BR109" s="144"/>
      <c r="BS109" s="144"/>
      <c r="BT109" s="144"/>
      <c r="BU109" s="144"/>
      <c r="BV109" s="144"/>
      <c r="BW109" s="144"/>
      <c r="BX109" s="144"/>
      <c r="BY109" s="144"/>
      <c r="BZ109" s="144"/>
      <c r="CA109" s="144"/>
      <c r="CB109" s="144"/>
      <c r="CC109" s="144"/>
      <c r="CD109" s="144"/>
      <c r="CE109" s="144"/>
      <c r="CF109" s="144"/>
      <c r="CG109" s="144"/>
      <c r="CH109" s="144"/>
      <c r="CI109" s="144"/>
      <c r="CJ109" s="144"/>
      <c r="CK109" s="144"/>
      <c r="CL109" s="144"/>
      <c r="CM109" s="144"/>
      <c r="CN109" s="144"/>
      <c r="CO109" s="144"/>
      <c r="CP109" s="144"/>
      <c r="CQ109" s="144"/>
      <c r="CR109" s="144"/>
      <c r="CS109" s="144"/>
    </row>
    <row r="110" spans="1:97">
      <c r="A110" s="235"/>
      <c r="B110" s="58"/>
      <c r="C110" s="123"/>
      <c r="D110" s="218"/>
      <c r="E110" s="186"/>
      <c r="F110" s="144"/>
      <c r="G110" s="144"/>
      <c r="H110" s="196"/>
      <c r="I110" s="66"/>
      <c r="J110" s="56"/>
      <c r="K110" s="177"/>
      <c r="L110" s="135"/>
      <c r="M110" s="195">
        <f t="shared" si="2"/>
        <v>0</v>
      </c>
      <c r="N110" s="65"/>
      <c r="O110" s="65"/>
      <c r="P110" s="65"/>
      <c r="Q110" s="65"/>
      <c r="R110" s="65"/>
      <c r="S110" s="65"/>
      <c r="T110" s="65"/>
      <c r="U110" s="65"/>
      <c r="V110" s="65"/>
      <c r="W110" s="65"/>
      <c r="X110" s="65"/>
      <c r="Y110" s="65"/>
      <c r="Z110" s="65"/>
      <c r="AA110" s="65"/>
      <c r="AB110" s="65"/>
      <c r="AC110" s="65"/>
      <c r="AD110" s="65"/>
      <c r="AE110" s="65"/>
      <c r="AF110" s="65"/>
      <c r="AG110" s="65"/>
      <c r="AH110" s="65"/>
      <c r="AI110" s="65"/>
      <c r="AJ110" s="65"/>
      <c r="AK110" s="65"/>
      <c r="AL110" s="65"/>
      <c r="AM110" s="65"/>
      <c r="AN110" s="65"/>
      <c r="AO110" s="65"/>
      <c r="AP110" s="65"/>
      <c r="AQ110" s="65"/>
      <c r="AR110" s="65"/>
      <c r="AS110" s="65"/>
      <c r="AT110" s="65"/>
      <c r="AU110" s="65"/>
      <c r="AV110" s="65"/>
      <c r="AW110" s="65"/>
      <c r="AX110" s="65"/>
      <c r="AY110" s="65"/>
      <c r="AZ110" s="65"/>
      <c r="BA110" s="65"/>
      <c r="BB110" s="65"/>
      <c r="BC110" s="65"/>
      <c r="BD110" s="65"/>
      <c r="BE110" s="65"/>
      <c r="BF110" s="65"/>
      <c r="BG110" s="65"/>
      <c r="BH110" s="65"/>
      <c r="BI110" s="65"/>
      <c r="BJ110" s="144"/>
      <c r="BK110" s="144"/>
      <c r="BL110" s="144"/>
      <c r="BM110" s="144"/>
      <c r="BN110" s="144"/>
      <c r="BO110" s="144"/>
      <c r="BP110" s="144"/>
      <c r="BQ110" s="144"/>
      <c r="BR110" s="144"/>
      <c r="BS110" s="144"/>
      <c r="BT110" s="144"/>
      <c r="BU110" s="144"/>
      <c r="BV110" s="144"/>
      <c r="BW110" s="144"/>
      <c r="BX110" s="144"/>
      <c r="BY110" s="144"/>
      <c r="BZ110" s="144"/>
      <c r="CA110" s="144"/>
      <c r="CB110" s="144"/>
      <c r="CC110" s="144"/>
      <c r="CD110" s="144"/>
      <c r="CE110" s="144"/>
      <c r="CF110" s="144"/>
      <c r="CG110" s="144"/>
      <c r="CH110" s="144"/>
      <c r="CI110" s="144"/>
      <c r="CJ110" s="144"/>
      <c r="CK110" s="144"/>
      <c r="CL110" s="144"/>
      <c r="CM110" s="144"/>
      <c r="CN110" s="144"/>
      <c r="CO110" s="144"/>
      <c r="CP110" s="144"/>
      <c r="CQ110" s="144"/>
      <c r="CR110" s="144"/>
      <c r="CS110" s="144"/>
    </row>
    <row r="111" spans="1:97">
      <c r="A111" s="235"/>
      <c r="B111" s="58"/>
      <c r="C111" s="123"/>
      <c r="D111" s="218"/>
      <c r="E111" s="186"/>
      <c r="F111" s="144"/>
      <c r="G111" s="144"/>
      <c r="H111" s="194"/>
      <c r="I111" s="60"/>
      <c r="J111" s="56"/>
      <c r="K111" s="177"/>
      <c r="L111" s="135"/>
      <c r="M111" s="195">
        <f>SUM(J111-L111)</f>
        <v>0</v>
      </c>
      <c r="N111" s="65"/>
      <c r="O111" s="65"/>
      <c r="P111" s="65"/>
      <c r="Q111" s="65"/>
      <c r="R111" s="65"/>
      <c r="S111" s="65"/>
      <c r="T111" s="65"/>
      <c r="U111" s="65"/>
      <c r="V111" s="65"/>
      <c r="W111" s="65"/>
      <c r="X111" s="65"/>
      <c r="Y111" s="65"/>
      <c r="Z111" s="65"/>
      <c r="AA111" s="65"/>
      <c r="AB111" s="65"/>
      <c r="AC111" s="65"/>
      <c r="AD111" s="65"/>
      <c r="AE111" s="65"/>
      <c r="AF111" s="65"/>
      <c r="AG111" s="65"/>
      <c r="AH111" s="65"/>
      <c r="AI111" s="65"/>
      <c r="AJ111" s="65"/>
      <c r="AK111" s="65"/>
      <c r="AL111" s="65"/>
      <c r="AM111" s="65"/>
      <c r="AN111" s="65"/>
      <c r="AO111" s="65"/>
      <c r="AP111" s="65"/>
      <c r="AQ111" s="65"/>
      <c r="AR111" s="65"/>
      <c r="AS111" s="65"/>
      <c r="AT111" s="65"/>
      <c r="AU111" s="65"/>
      <c r="AV111" s="65"/>
      <c r="AW111" s="65"/>
      <c r="AX111" s="65"/>
      <c r="AY111" s="65"/>
      <c r="AZ111" s="65"/>
      <c r="BA111" s="65"/>
      <c r="BB111" s="65"/>
      <c r="BC111" s="65"/>
      <c r="BD111" s="65"/>
      <c r="BE111" s="65"/>
      <c r="BF111" s="65"/>
      <c r="BG111" s="65"/>
      <c r="BH111" s="65"/>
      <c r="BI111" s="65"/>
      <c r="BJ111" s="144"/>
      <c r="BK111" s="144"/>
      <c r="BL111" s="144"/>
      <c r="BM111" s="144"/>
      <c r="BN111" s="144"/>
      <c r="BO111" s="144"/>
      <c r="BP111" s="144"/>
      <c r="BQ111" s="144"/>
      <c r="BR111" s="144"/>
      <c r="BS111" s="144"/>
      <c r="BT111" s="144"/>
      <c r="BU111" s="144"/>
      <c r="BV111" s="144"/>
      <c r="BW111" s="144"/>
      <c r="BX111" s="144"/>
      <c r="BY111" s="144"/>
      <c r="BZ111" s="144"/>
      <c r="CA111" s="144"/>
      <c r="CB111" s="144"/>
      <c r="CC111" s="144"/>
      <c r="CD111" s="144"/>
      <c r="CE111" s="144"/>
      <c r="CF111" s="144"/>
      <c r="CG111" s="144"/>
      <c r="CH111" s="144"/>
      <c r="CI111" s="144"/>
      <c r="CJ111" s="144"/>
      <c r="CK111" s="144"/>
      <c r="CL111" s="144"/>
      <c r="CM111" s="144"/>
      <c r="CN111" s="144"/>
      <c r="CO111" s="144"/>
      <c r="CP111" s="144"/>
      <c r="CQ111" s="144"/>
      <c r="CR111" s="144"/>
      <c r="CS111" s="144"/>
    </row>
    <row r="112" spans="1:97">
      <c r="A112" s="235"/>
      <c r="B112" s="57"/>
      <c r="C112" s="237"/>
      <c r="D112" s="218"/>
      <c r="E112" s="186"/>
      <c r="F112" s="144"/>
      <c r="G112" s="144"/>
      <c r="H112" s="194"/>
      <c r="I112" s="60"/>
      <c r="J112" s="56"/>
      <c r="K112" s="177"/>
      <c r="L112" s="135"/>
      <c r="M112" s="195">
        <f>SUM(J112-L112)</f>
        <v>0</v>
      </c>
      <c r="N112" s="65"/>
      <c r="O112" s="65"/>
      <c r="P112" s="65"/>
      <c r="Q112" s="65"/>
      <c r="R112" s="65"/>
      <c r="S112" s="65"/>
      <c r="T112" s="65"/>
      <c r="U112" s="65"/>
      <c r="V112" s="65"/>
      <c r="W112" s="65"/>
      <c r="X112" s="65"/>
      <c r="Y112" s="65"/>
      <c r="Z112" s="65"/>
      <c r="AA112" s="65"/>
      <c r="AB112" s="65"/>
      <c r="AC112" s="65"/>
      <c r="AD112" s="65"/>
      <c r="AE112" s="65"/>
      <c r="AF112" s="65"/>
      <c r="AG112" s="65"/>
      <c r="AH112" s="65"/>
      <c r="AI112" s="65"/>
      <c r="AJ112" s="65"/>
      <c r="AK112" s="65"/>
      <c r="AL112" s="65"/>
      <c r="AM112" s="65"/>
      <c r="AN112" s="65"/>
      <c r="AO112" s="65"/>
      <c r="AP112" s="65"/>
      <c r="AQ112" s="65"/>
      <c r="AR112" s="65"/>
      <c r="AS112" s="65"/>
      <c r="AT112" s="65"/>
      <c r="AU112" s="65"/>
      <c r="AV112" s="65"/>
      <c r="AW112" s="65"/>
      <c r="AX112" s="65"/>
      <c r="AY112" s="65"/>
      <c r="AZ112" s="65"/>
      <c r="BA112" s="65"/>
      <c r="BB112" s="65"/>
      <c r="BC112" s="65"/>
      <c r="BD112" s="65"/>
      <c r="BE112" s="65"/>
      <c r="BF112" s="65"/>
      <c r="BG112" s="65"/>
      <c r="BH112" s="65"/>
      <c r="BI112" s="65"/>
      <c r="BJ112" s="144"/>
      <c r="BK112" s="144"/>
      <c r="BL112" s="144"/>
      <c r="BM112" s="144"/>
      <c r="BN112" s="144"/>
      <c r="BO112" s="144"/>
      <c r="BP112" s="144"/>
      <c r="BQ112" s="144"/>
      <c r="BR112" s="144"/>
      <c r="BS112" s="144"/>
      <c r="BT112" s="144"/>
      <c r="BU112" s="144"/>
      <c r="BV112" s="144"/>
      <c r="BW112" s="144"/>
      <c r="BX112" s="144"/>
      <c r="BY112" s="144"/>
      <c r="BZ112" s="144"/>
      <c r="CA112" s="144"/>
      <c r="CB112" s="144"/>
      <c r="CC112" s="144"/>
      <c r="CD112" s="144"/>
      <c r="CE112" s="144"/>
      <c r="CF112" s="144"/>
      <c r="CG112" s="144"/>
      <c r="CH112" s="144"/>
      <c r="CI112" s="144"/>
      <c r="CJ112" s="144"/>
      <c r="CK112" s="144"/>
      <c r="CL112" s="144"/>
      <c r="CM112" s="144"/>
      <c r="CN112" s="144"/>
      <c r="CO112" s="144"/>
      <c r="CP112" s="144"/>
      <c r="CQ112" s="144"/>
      <c r="CR112" s="144"/>
      <c r="CS112" s="144"/>
    </row>
    <row r="113" spans="1:97">
      <c r="A113" s="235"/>
      <c r="B113" s="58"/>
      <c r="C113" s="123"/>
      <c r="D113" s="218"/>
      <c r="E113" s="186"/>
      <c r="F113" s="144"/>
      <c r="G113" s="144"/>
      <c r="H113" s="194"/>
      <c r="I113" s="60"/>
      <c r="J113" s="56"/>
      <c r="K113" s="56"/>
      <c r="L113" s="135"/>
      <c r="M113" s="195">
        <f t="shared" ref="M113:M120" si="3">SUM(J113-L113)</f>
        <v>0</v>
      </c>
      <c r="N113" s="65"/>
      <c r="O113" s="65"/>
      <c r="P113" s="65"/>
      <c r="Q113" s="65"/>
      <c r="R113" s="65"/>
      <c r="S113" s="65"/>
      <c r="T113" s="65"/>
      <c r="U113" s="65"/>
      <c r="V113" s="65"/>
      <c r="W113" s="65"/>
      <c r="X113" s="65"/>
      <c r="Y113" s="65"/>
      <c r="Z113" s="65"/>
      <c r="AA113" s="65"/>
      <c r="AB113" s="65"/>
      <c r="AC113" s="65"/>
      <c r="AD113" s="65"/>
      <c r="AE113" s="65"/>
      <c r="AF113" s="65"/>
      <c r="AG113" s="65"/>
      <c r="AH113" s="65"/>
      <c r="AI113" s="65"/>
      <c r="AJ113" s="65"/>
      <c r="AK113" s="65"/>
      <c r="AL113" s="65"/>
      <c r="AM113" s="65"/>
      <c r="AN113" s="65"/>
      <c r="AO113" s="65"/>
      <c r="AP113" s="65"/>
      <c r="AQ113" s="65"/>
      <c r="AR113" s="65"/>
      <c r="AS113" s="65"/>
      <c r="AT113" s="65"/>
      <c r="AU113" s="65"/>
      <c r="AV113" s="65"/>
      <c r="AW113" s="65"/>
      <c r="AX113" s="65"/>
      <c r="AY113" s="65"/>
      <c r="AZ113" s="65"/>
      <c r="BA113" s="65"/>
      <c r="BB113" s="65"/>
      <c r="BC113" s="65"/>
      <c r="BD113" s="65"/>
      <c r="BE113" s="65"/>
      <c r="BF113" s="65"/>
      <c r="BG113" s="65"/>
      <c r="BH113" s="65"/>
      <c r="BI113" s="65"/>
      <c r="BJ113" s="144"/>
      <c r="BK113" s="144"/>
      <c r="BL113" s="144"/>
      <c r="BM113" s="144"/>
      <c r="BN113" s="144"/>
      <c r="BO113" s="144"/>
      <c r="BP113" s="144"/>
      <c r="BQ113" s="144"/>
      <c r="BR113" s="144"/>
      <c r="BS113" s="144"/>
      <c r="BT113" s="144"/>
      <c r="BU113" s="144"/>
      <c r="BV113" s="144"/>
      <c r="BW113" s="144"/>
      <c r="BX113" s="144"/>
      <c r="BY113" s="144"/>
      <c r="BZ113" s="144"/>
      <c r="CA113" s="144"/>
      <c r="CB113" s="144"/>
      <c r="CC113" s="144"/>
      <c r="CD113" s="144"/>
      <c r="CE113" s="144"/>
      <c r="CF113" s="144"/>
      <c r="CG113" s="144"/>
      <c r="CH113" s="144"/>
      <c r="CI113" s="144"/>
      <c r="CJ113" s="144"/>
      <c r="CK113" s="144"/>
      <c r="CL113" s="144"/>
      <c r="CM113" s="144"/>
      <c r="CN113" s="144"/>
      <c r="CO113" s="144"/>
      <c r="CP113" s="144"/>
      <c r="CQ113" s="144"/>
      <c r="CR113" s="144"/>
      <c r="CS113" s="144"/>
    </row>
    <row r="114" spans="1:97">
      <c r="A114" s="235"/>
      <c r="B114" s="58"/>
      <c r="C114" s="123"/>
      <c r="D114" s="218"/>
      <c r="E114" s="186"/>
      <c r="F114" s="144"/>
      <c r="G114" s="144"/>
      <c r="H114" s="194"/>
      <c r="I114" s="60"/>
      <c r="J114" s="56"/>
      <c r="K114" s="177"/>
      <c r="L114" s="135"/>
      <c r="M114" s="195">
        <f t="shared" si="3"/>
        <v>0</v>
      </c>
      <c r="N114" s="65"/>
      <c r="O114" s="65"/>
      <c r="P114" s="65"/>
      <c r="Q114" s="65"/>
      <c r="R114" s="65"/>
      <c r="S114" s="65"/>
      <c r="T114" s="65"/>
      <c r="U114" s="65"/>
      <c r="V114" s="65"/>
      <c r="W114" s="65"/>
      <c r="X114" s="65"/>
      <c r="Y114" s="65"/>
      <c r="Z114" s="65"/>
      <c r="AA114" s="65"/>
      <c r="AB114" s="65"/>
      <c r="AC114" s="65"/>
      <c r="AD114" s="65"/>
      <c r="AE114" s="65"/>
      <c r="AF114" s="65"/>
      <c r="AG114" s="65"/>
      <c r="AH114" s="65"/>
      <c r="AI114" s="65"/>
      <c r="AJ114" s="65"/>
      <c r="AK114" s="65"/>
      <c r="AL114" s="65"/>
      <c r="AM114" s="65"/>
      <c r="AN114" s="65"/>
      <c r="AO114" s="65"/>
      <c r="AP114" s="65"/>
      <c r="AQ114" s="65"/>
      <c r="AR114" s="65"/>
      <c r="AS114" s="65"/>
      <c r="AT114" s="65"/>
      <c r="AU114" s="65"/>
      <c r="AV114" s="65"/>
      <c r="AW114" s="65"/>
      <c r="AX114" s="65"/>
      <c r="AY114" s="65"/>
      <c r="AZ114" s="65"/>
      <c r="BA114" s="65"/>
      <c r="BB114" s="65"/>
      <c r="BC114" s="65"/>
      <c r="BD114" s="65"/>
      <c r="BE114" s="65"/>
      <c r="BF114" s="65"/>
      <c r="BG114" s="65"/>
      <c r="BH114" s="65"/>
      <c r="BI114" s="65"/>
      <c r="BJ114" s="144"/>
      <c r="BK114" s="144"/>
      <c r="BL114" s="144"/>
      <c r="BM114" s="144"/>
      <c r="BN114" s="144"/>
      <c r="BO114" s="144"/>
      <c r="BP114" s="144"/>
      <c r="BQ114" s="144"/>
      <c r="BR114" s="144"/>
      <c r="BS114" s="144"/>
      <c r="BT114" s="144"/>
      <c r="BU114" s="144"/>
      <c r="BV114" s="144"/>
      <c r="BW114" s="144"/>
      <c r="BX114" s="144"/>
      <c r="BY114" s="144"/>
      <c r="BZ114" s="144"/>
      <c r="CA114" s="144"/>
      <c r="CB114" s="144"/>
      <c r="CC114" s="144"/>
      <c r="CD114" s="144"/>
      <c r="CE114" s="144"/>
      <c r="CF114" s="144"/>
      <c r="CG114" s="144"/>
      <c r="CH114" s="144"/>
      <c r="CI114" s="144"/>
      <c r="CJ114" s="144"/>
      <c r="CK114" s="144"/>
      <c r="CL114" s="144"/>
      <c r="CM114" s="144"/>
      <c r="CN114" s="144"/>
      <c r="CO114" s="144"/>
      <c r="CP114" s="144"/>
      <c r="CQ114" s="144"/>
      <c r="CR114" s="144"/>
      <c r="CS114" s="144"/>
    </row>
    <row r="115" spans="1:97">
      <c r="A115" s="235"/>
      <c r="B115" s="58"/>
      <c r="C115" s="123"/>
      <c r="D115" s="218"/>
      <c r="E115" s="186"/>
      <c r="F115" s="144"/>
      <c r="G115" s="144"/>
      <c r="H115" s="194"/>
      <c r="I115" s="60"/>
      <c r="J115" s="56"/>
      <c r="K115" s="177"/>
      <c r="L115" s="135"/>
      <c r="M115" s="195">
        <f t="shared" si="3"/>
        <v>0</v>
      </c>
      <c r="N115" s="65"/>
      <c r="O115" s="65"/>
      <c r="P115" s="65"/>
      <c r="Q115" s="65"/>
      <c r="R115" s="65"/>
      <c r="S115" s="65"/>
      <c r="T115" s="65"/>
      <c r="U115" s="65"/>
      <c r="V115" s="65"/>
      <c r="W115" s="65"/>
      <c r="X115" s="65"/>
      <c r="Y115" s="65"/>
      <c r="Z115" s="65"/>
      <c r="AA115" s="65"/>
      <c r="AB115" s="65"/>
      <c r="AC115" s="65"/>
      <c r="AD115" s="65"/>
      <c r="AE115" s="65"/>
      <c r="AF115" s="65"/>
      <c r="AG115" s="65"/>
      <c r="AH115" s="65"/>
      <c r="AI115" s="65"/>
      <c r="AJ115" s="65"/>
      <c r="AK115" s="65"/>
      <c r="AL115" s="65"/>
      <c r="AM115" s="65"/>
      <c r="AN115" s="65"/>
      <c r="AO115" s="65"/>
      <c r="AP115" s="65"/>
      <c r="AQ115" s="65"/>
      <c r="AR115" s="65"/>
      <c r="AS115" s="65"/>
      <c r="AT115" s="65"/>
      <c r="AU115" s="65"/>
      <c r="AV115" s="65"/>
      <c r="AW115" s="65"/>
      <c r="AX115" s="65"/>
      <c r="AY115" s="65"/>
      <c r="AZ115" s="65"/>
      <c r="BA115" s="65"/>
      <c r="BB115" s="65"/>
      <c r="BC115" s="65"/>
      <c r="BD115" s="65"/>
      <c r="BE115" s="65"/>
      <c r="BF115" s="65"/>
      <c r="BG115" s="65"/>
      <c r="BH115" s="65"/>
      <c r="BI115" s="65"/>
      <c r="BJ115" s="144"/>
      <c r="BK115" s="144"/>
      <c r="BL115" s="144"/>
      <c r="BM115" s="144"/>
      <c r="BN115" s="144"/>
      <c r="BO115" s="144"/>
      <c r="BP115" s="144"/>
      <c r="BQ115" s="144"/>
      <c r="BR115" s="144"/>
      <c r="BS115" s="144"/>
      <c r="BT115" s="144"/>
      <c r="BU115" s="144"/>
      <c r="BV115" s="144"/>
      <c r="BW115" s="144"/>
      <c r="BX115" s="144"/>
      <c r="BY115" s="144"/>
      <c r="BZ115" s="144"/>
      <c r="CA115" s="144"/>
      <c r="CB115" s="144"/>
      <c r="CC115" s="144"/>
      <c r="CD115" s="144"/>
      <c r="CE115" s="144"/>
      <c r="CF115" s="144"/>
      <c r="CG115" s="144"/>
      <c r="CH115" s="144"/>
      <c r="CI115" s="144"/>
      <c r="CJ115" s="144"/>
      <c r="CK115" s="144"/>
      <c r="CL115" s="144"/>
      <c r="CM115" s="144"/>
      <c r="CN115" s="144"/>
      <c r="CO115" s="144"/>
      <c r="CP115" s="144"/>
      <c r="CQ115" s="144"/>
      <c r="CR115" s="144"/>
      <c r="CS115" s="144"/>
    </row>
    <row r="116" spans="1:97">
      <c r="A116" s="235" t="s">
        <v>99</v>
      </c>
      <c r="B116" s="58" t="s">
        <v>157</v>
      </c>
      <c r="C116" s="123">
        <v>1763999686</v>
      </c>
      <c r="D116" s="218">
        <v>40000</v>
      </c>
      <c r="E116" s="186" t="s">
        <v>252</v>
      </c>
      <c r="F116" s="144"/>
      <c r="G116" s="144"/>
      <c r="H116" s="181"/>
      <c r="I116" s="61"/>
      <c r="J116" s="175"/>
      <c r="K116" s="176"/>
      <c r="L116" s="135"/>
      <c r="M116" s="195">
        <f t="shared" si="3"/>
        <v>0</v>
      </c>
      <c r="N116" s="65"/>
      <c r="O116" s="65"/>
      <c r="P116" s="65"/>
      <c r="Q116" s="65"/>
      <c r="R116" s="65"/>
      <c r="S116" s="65"/>
      <c r="T116" s="65"/>
      <c r="U116" s="65"/>
      <c r="V116" s="65"/>
      <c r="W116" s="65"/>
      <c r="X116" s="65"/>
      <c r="Y116" s="65"/>
      <c r="Z116" s="65"/>
      <c r="AA116" s="65"/>
      <c r="AB116" s="65"/>
      <c r="AC116" s="65"/>
      <c r="AD116" s="65"/>
      <c r="AE116" s="65"/>
      <c r="AF116" s="65"/>
      <c r="AG116" s="65"/>
      <c r="AH116" s="65"/>
      <c r="AI116" s="65"/>
      <c r="AJ116" s="65"/>
      <c r="AK116" s="65"/>
      <c r="AL116" s="65"/>
      <c r="AM116" s="65"/>
      <c r="AN116" s="65"/>
      <c r="AO116" s="65"/>
      <c r="AP116" s="65"/>
      <c r="AQ116" s="65"/>
      <c r="AR116" s="65"/>
      <c r="AS116" s="65"/>
      <c r="AT116" s="65"/>
      <c r="AU116" s="65"/>
      <c r="AV116" s="65"/>
      <c r="AW116" s="65"/>
      <c r="AX116" s="65"/>
      <c r="AY116" s="65"/>
      <c r="AZ116" s="65"/>
      <c r="BA116" s="65"/>
      <c r="BB116" s="65"/>
      <c r="BC116" s="65"/>
      <c r="BD116" s="65"/>
      <c r="BE116" s="65"/>
      <c r="BF116" s="65"/>
      <c r="BG116" s="65"/>
      <c r="BH116" s="65"/>
      <c r="BI116" s="65"/>
      <c r="BJ116" s="144"/>
      <c r="BK116" s="144"/>
      <c r="BL116" s="144"/>
      <c r="BM116" s="144"/>
      <c r="BN116" s="144"/>
      <c r="BO116" s="144"/>
      <c r="BP116" s="144"/>
      <c r="BQ116" s="144"/>
      <c r="BR116" s="144"/>
      <c r="BS116" s="144"/>
      <c r="BT116" s="144"/>
      <c r="BU116" s="144"/>
      <c r="BV116" s="144"/>
      <c r="BW116" s="144"/>
      <c r="BX116" s="144"/>
      <c r="BY116" s="144"/>
      <c r="BZ116" s="144"/>
      <c r="CA116" s="144"/>
      <c r="CB116" s="144"/>
      <c r="CC116" s="144"/>
      <c r="CD116" s="144"/>
      <c r="CE116" s="144"/>
      <c r="CF116" s="144"/>
      <c r="CG116" s="144"/>
      <c r="CH116" s="144"/>
      <c r="CI116" s="144"/>
      <c r="CJ116" s="144"/>
      <c r="CK116" s="144"/>
      <c r="CL116" s="144"/>
      <c r="CM116" s="144"/>
      <c r="CN116" s="144"/>
      <c r="CO116" s="144"/>
      <c r="CP116" s="144"/>
      <c r="CQ116" s="144"/>
      <c r="CR116" s="144"/>
      <c r="CS116" s="144"/>
    </row>
    <row r="117" spans="1:97">
      <c r="A117" s="235" t="s">
        <v>99</v>
      </c>
      <c r="B117" s="58" t="s">
        <v>49</v>
      </c>
      <c r="C117" s="123">
        <v>1739992171</v>
      </c>
      <c r="D117" s="218">
        <v>17500</v>
      </c>
      <c r="E117" s="186" t="s">
        <v>50</v>
      </c>
      <c r="F117" s="144"/>
      <c r="G117" s="144"/>
      <c r="H117" s="194"/>
      <c r="I117" s="60"/>
      <c r="J117" s="56"/>
      <c r="K117" s="177"/>
      <c r="L117" s="135"/>
      <c r="M117" s="195">
        <f t="shared" si="3"/>
        <v>0</v>
      </c>
      <c r="N117" s="65"/>
      <c r="O117" s="65"/>
      <c r="P117" s="65"/>
      <c r="Q117" s="65"/>
      <c r="R117" s="65"/>
      <c r="S117" s="65"/>
      <c r="T117" s="65"/>
      <c r="U117" s="65"/>
      <c r="V117" s="65"/>
      <c r="W117" s="65"/>
      <c r="X117" s="65"/>
      <c r="Y117" s="65"/>
      <c r="Z117" s="65"/>
      <c r="AA117" s="65"/>
      <c r="AB117" s="65"/>
      <c r="AC117" s="65"/>
      <c r="AD117" s="65"/>
      <c r="AE117" s="65"/>
      <c r="AF117" s="65"/>
      <c r="AG117" s="65"/>
      <c r="AH117" s="65"/>
      <c r="AI117" s="65"/>
      <c r="AJ117" s="65"/>
      <c r="AK117" s="65"/>
      <c r="AL117" s="65"/>
      <c r="AM117" s="65"/>
      <c r="AN117" s="65"/>
      <c r="AO117" s="65"/>
      <c r="AP117" s="65"/>
      <c r="AQ117" s="65"/>
      <c r="AR117" s="65"/>
      <c r="AS117" s="65"/>
      <c r="AT117" s="65"/>
      <c r="AU117" s="65"/>
      <c r="AV117" s="65"/>
      <c r="AW117" s="65"/>
      <c r="AX117" s="65"/>
      <c r="AY117" s="65"/>
      <c r="AZ117" s="65"/>
      <c r="BA117" s="65"/>
      <c r="BB117" s="65"/>
      <c r="BC117" s="65"/>
      <c r="BD117" s="65"/>
      <c r="BE117" s="65"/>
      <c r="BF117" s="65"/>
      <c r="BG117" s="65"/>
      <c r="BH117" s="65"/>
      <c r="BI117" s="65"/>
      <c r="BJ117" s="144"/>
      <c r="BK117" s="144"/>
      <c r="BL117" s="144"/>
      <c r="BM117" s="144"/>
      <c r="BN117" s="144"/>
      <c r="BO117" s="144"/>
      <c r="BP117" s="144"/>
      <c r="BQ117" s="144"/>
      <c r="BR117" s="144"/>
      <c r="BS117" s="144"/>
      <c r="BT117" s="144"/>
      <c r="BU117" s="144"/>
      <c r="BV117" s="144"/>
      <c r="BW117" s="144"/>
      <c r="BX117" s="144"/>
      <c r="BY117" s="144"/>
      <c r="BZ117" s="144"/>
      <c r="CA117" s="144"/>
      <c r="CB117" s="144"/>
      <c r="CC117" s="144"/>
      <c r="CD117" s="144"/>
      <c r="CE117" s="144"/>
      <c r="CF117" s="144"/>
      <c r="CG117" s="144"/>
      <c r="CH117" s="144"/>
      <c r="CI117" s="144"/>
      <c r="CJ117" s="144"/>
      <c r="CK117" s="144"/>
      <c r="CL117" s="144"/>
      <c r="CM117" s="144"/>
      <c r="CN117" s="144"/>
      <c r="CO117" s="144"/>
      <c r="CP117" s="144"/>
      <c r="CQ117" s="144"/>
      <c r="CR117" s="144"/>
      <c r="CS117" s="144"/>
    </row>
    <row r="118" spans="1:97" ht="13.5" thickBot="1">
      <c r="A118" s="236" t="s">
        <v>99</v>
      </c>
      <c r="B118" s="180" t="s">
        <v>156</v>
      </c>
      <c r="C118" s="123">
        <v>1758900692</v>
      </c>
      <c r="D118" s="268">
        <v>30000</v>
      </c>
      <c r="E118" s="187" t="s">
        <v>47</v>
      </c>
      <c r="F118" s="144"/>
      <c r="G118" s="144"/>
      <c r="H118" s="181"/>
      <c r="I118" s="61"/>
      <c r="J118" s="175"/>
      <c r="K118" s="177"/>
      <c r="L118" s="135"/>
      <c r="M118" s="195">
        <f t="shared" si="3"/>
        <v>0</v>
      </c>
      <c r="N118" s="65"/>
      <c r="O118" s="65"/>
      <c r="P118" s="65"/>
      <c r="Q118" s="65"/>
      <c r="R118" s="65"/>
      <c r="S118" s="65"/>
      <c r="T118" s="65"/>
      <c r="U118" s="65"/>
      <c r="V118" s="65"/>
      <c r="W118" s="65"/>
      <c r="X118" s="65"/>
      <c r="Y118" s="65"/>
      <c r="Z118" s="65"/>
      <c r="AA118" s="65"/>
      <c r="AB118" s="65"/>
      <c r="AC118" s="65"/>
      <c r="AD118" s="65"/>
      <c r="AE118" s="65"/>
      <c r="AF118" s="65"/>
      <c r="AG118" s="65"/>
      <c r="AH118" s="65"/>
      <c r="AI118" s="65"/>
      <c r="AJ118" s="65"/>
      <c r="AK118" s="65"/>
      <c r="AL118" s="65"/>
      <c r="AM118" s="65"/>
      <c r="AN118" s="65"/>
      <c r="AO118" s="65"/>
      <c r="AP118" s="65"/>
      <c r="AQ118" s="65"/>
      <c r="AR118" s="65"/>
      <c r="AS118" s="65"/>
      <c r="AT118" s="65"/>
      <c r="AU118" s="65"/>
      <c r="AV118" s="65"/>
      <c r="AW118" s="65"/>
      <c r="AX118" s="65"/>
      <c r="AY118" s="65"/>
      <c r="AZ118" s="65"/>
      <c r="BA118" s="65"/>
      <c r="BB118" s="65"/>
      <c r="BC118" s="65"/>
      <c r="BD118" s="65"/>
      <c r="BE118" s="65"/>
      <c r="BF118" s="65"/>
      <c r="BG118" s="65"/>
      <c r="BH118" s="65"/>
      <c r="BI118" s="65"/>
      <c r="BJ118" s="144"/>
      <c r="BK118" s="144"/>
      <c r="BL118" s="144"/>
      <c r="BM118" s="144"/>
      <c r="BN118" s="144"/>
      <c r="BO118" s="144"/>
      <c r="BP118" s="144"/>
      <c r="BQ118" s="144"/>
      <c r="BR118" s="144"/>
      <c r="BS118" s="144"/>
      <c r="BT118" s="144"/>
      <c r="BU118" s="144"/>
      <c r="BV118" s="144"/>
      <c r="BW118" s="144"/>
      <c r="BX118" s="144"/>
      <c r="BY118" s="144"/>
      <c r="BZ118" s="144"/>
      <c r="CA118" s="144"/>
      <c r="CB118" s="144"/>
      <c r="CC118" s="144"/>
      <c r="CD118" s="144"/>
      <c r="CE118" s="144"/>
      <c r="CF118" s="144"/>
      <c r="CG118" s="144"/>
      <c r="CH118" s="144"/>
      <c r="CI118" s="144"/>
      <c r="CJ118" s="144"/>
      <c r="CK118" s="144"/>
      <c r="CL118" s="144"/>
      <c r="CM118" s="144"/>
      <c r="CN118" s="144"/>
      <c r="CO118" s="144"/>
      <c r="CP118" s="144"/>
      <c r="CQ118" s="144"/>
      <c r="CR118" s="144"/>
      <c r="CS118" s="144"/>
    </row>
    <row r="119" spans="1:97" ht="13.5" thickBot="1">
      <c r="A119" s="346" t="s">
        <v>30</v>
      </c>
      <c r="B119" s="347"/>
      <c r="C119" s="359"/>
      <c r="D119" s="221">
        <f>SUM(D37:D118)</f>
        <v>2513515</v>
      </c>
      <c r="E119" s="213"/>
      <c r="F119" s="144"/>
      <c r="H119" s="181"/>
      <c r="I119" s="61"/>
      <c r="J119" s="175"/>
      <c r="K119" s="177"/>
      <c r="L119" s="135"/>
      <c r="M119" s="195">
        <f t="shared" si="3"/>
        <v>0</v>
      </c>
      <c r="N119" s="65"/>
      <c r="O119" s="65"/>
      <c r="P119" s="65"/>
      <c r="Q119" s="65"/>
      <c r="R119" s="65"/>
      <c r="S119" s="65"/>
      <c r="T119" s="65"/>
      <c r="U119" s="65"/>
      <c r="V119" s="65"/>
      <c r="W119" s="65"/>
      <c r="X119" s="65"/>
      <c r="Y119" s="65"/>
      <c r="Z119" s="65"/>
      <c r="AA119" s="65"/>
      <c r="AB119" s="65"/>
      <c r="AC119" s="65"/>
      <c r="AD119" s="65"/>
      <c r="AE119" s="65"/>
      <c r="AF119" s="65"/>
      <c r="AG119" s="65"/>
      <c r="AH119" s="65"/>
      <c r="AI119" s="65"/>
      <c r="AJ119" s="65"/>
      <c r="AK119" s="65"/>
      <c r="AL119" s="65"/>
      <c r="AM119" s="65"/>
      <c r="AN119" s="65"/>
      <c r="AO119" s="65"/>
      <c r="AP119" s="65"/>
      <c r="AQ119" s="65"/>
      <c r="AR119" s="65"/>
      <c r="AS119" s="65"/>
      <c r="AT119" s="65"/>
      <c r="AU119" s="65"/>
      <c r="AV119" s="65"/>
      <c r="AW119" s="65"/>
      <c r="AX119" s="65"/>
      <c r="AY119" s="65"/>
      <c r="AZ119" s="65"/>
      <c r="BA119" s="65"/>
      <c r="BB119" s="65"/>
      <c r="BC119" s="65"/>
      <c r="BD119" s="65"/>
      <c r="BE119" s="65"/>
      <c r="BF119" s="65"/>
      <c r="BG119" s="65"/>
      <c r="BH119" s="65"/>
      <c r="BI119" s="65"/>
      <c r="BJ119" s="144"/>
      <c r="BK119" s="144"/>
      <c r="BL119" s="144"/>
      <c r="BM119" s="144"/>
      <c r="BN119" s="144"/>
      <c r="BO119" s="144"/>
      <c r="BP119" s="144"/>
      <c r="BQ119" s="144"/>
      <c r="BR119" s="144"/>
      <c r="BS119" s="144"/>
      <c r="BT119" s="144"/>
      <c r="BU119" s="144"/>
      <c r="BV119" s="144"/>
      <c r="BW119" s="144"/>
      <c r="BX119" s="144"/>
      <c r="BY119" s="144"/>
      <c r="BZ119" s="144"/>
      <c r="CA119" s="144"/>
      <c r="CB119" s="144"/>
      <c r="CC119" s="144"/>
      <c r="CD119" s="144"/>
      <c r="CE119" s="144"/>
      <c r="CF119" s="144"/>
      <c r="CG119" s="144"/>
      <c r="CH119" s="144"/>
      <c r="CI119" s="144"/>
      <c r="CJ119" s="144"/>
      <c r="CK119" s="144"/>
      <c r="CL119" s="144"/>
      <c r="CM119" s="144"/>
      <c r="CN119" s="144"/>
      <c r="CO119" s="144"/>
      <c r="CP119" s="144"/>
      <c r="CQ119" s="144"/>
      <c r="CR119" s="144"/>
      <c r="CS119" s="144"/>
    </row>
    <row r="120" spans="1:97" ht="13.5" thickBot="1">
      <c r="B120" s="64"/>
      <c r="C120" s="162"/>
      <c r="D120" s="168"/>
      <c r="E120" s="65"/>
      <c r="F120" s="144"/>
      <c r="G120" s="144"/>
      <c r="H120" s="203"/>
      <c r="I120" s="204"/>
      <c r="J120" s="205"/>
      <c r="K120" s="206"/>
      <c r="L120" s="207"/>
      <c r="M120" s="208">
        <f t="shared" si="3"/>
        <v>0</v>
      </c>
      <c r="N120" s="65"/>
      <c r="O120" s="65"/>
      <c r="P120" s="65"/>
      <c r="Q120" s="65"/>
      <c r="R120" s="65"/>
      <c r="S120" s="65"/>
      <c r="T120" s="65"/>
      <c r="U120" s="65"/>
      <c r="V120" s="65"/>
      <c r="W120" s="65"/>
      <c r="X120" s="65"/>
      <c r="Y120" s="65"/>
      <c r="Z120" s="65"/>
      <c r="AA120" s="65"/>
      <c r="AB120" s="65"/>
      <c r="AC120" s="65"/>
      <c r="AD120" s="65"/>
      <c r="AE120" s="65"/>
      <c r="AF120" s="65"/>
      <c r="AG120" s="65"/>
      <c r="AH120" s="65"/>
      <c r="AI120" s="65"/>
      <c r="AJ120" s="65"/>
      <c r="AK120" s="65"/>
      <c r="AL120" s="65"/>
      <c r="AM120" s="65"/>
      <c r="AN120" s="65"/>
      <c r="AO120" s="65"/>
      <c r="AP120" s="65"/>
      <c r="AQ120" s="65"/>
      <c r="AR120" s="65"/>
      <c r="AS120" s="65"/>
      <c r="AT120" s="65"/>
      <c r="AU120" s="65"/>
      <c r="AV120" s="65"/>
      <c r="AW120" s="65"/>
      <c r="AX120" s="65"/>
      <c r="AY120" s="65"/>
      <c r="AZ120" s="65"/>
      <c r="BA120" s="65"/>
      <c r="BB120" s="65"/>
      <c r="BC120" s="65"/>
      <c r="BD120" s="65"/>
      <c r="BE120" s="65"/>
      <c r="BF120" s="65"/>
      <c r="BG120" s="65"/>
      <c r="BH120" s="65"/>
      <c r="BI120" s="65"/>
      <c r="BJ120" s="144"/>
      <c r="BK120" s="144"/>
      <c r="BL120" s="144"/>
      <c r="BM120" s="144"/>
      <c r="BN120" s="144"/>
      <c r="BO120" s="144"/>
      <c r="BP120" s="144"/>
      <c r="BQ120" s="144"/>
      <c r="BR120" s="144"/>
      <c r="BS120" s="144"/>
      <c r="BT120" s="144"/>
      <c r="BU120" s="144"/>
      <c r="BV120" s="144"/>
      <c r="BW120" s="144"/>
      <c r="BX120" s="144"/>
      <c r="BY120" s="144"/>
      <c r="BZ120" s="144"/>
      <c r="CA120" s="144"/>
      <c r="CB120" s="144"/>
      <c r="CC120" s="144"/>
      <c r="CD120" s="144"/>
      <c r="CE120" s="144"/>
      <c r="CF120" s="144"/>
      <c r="CG120" s="144"/>
      <c r="CH120" s="144"/>
      <c r="CI120" s="144"/>
      <c r="CJ120" s="144"/>
      <c r="CK120" s="144"/>
      <c r="CL120" s="144"/>
      <c r="CM120" s="144"/>
      <c r="CN120" s="144"/>
      <c r="CO120" s="144"/>
      <c r="CP120" s="144"/>
      <c r="CQ120" s="144"/>
      <c r="CR120" s="144"/>
      <c r="CS120" s="144"/>
    </row>
    <row r="121" spans="1:97" ht="13.5" thickBot="1">
      <c r="A121" s="346" t="s">
        <v>31</v>
      </c>
      <c r="B121" s="347"/>
      <c r="C121" s="347"/>
      <c r="D121" s="221">
        <f>D119+M121</f>
        <v>2513515</v>
      </c>
      <c r="E121" s="213"/>
      <c r="F121" s="144"/>
      <c r="G121" s="144"/>
      <c r="H121" s="225"/>
      <c r="I121" s="192"/>
      <c r="J121" s="226">
        <f>SUM(J46:J120)</f>
        <v>4279655</v>
      </c>
      <c r="K121" s="227"/>
      <c r="L121" s="228">
        <f>SUM(L46:L120)</f>
        <v>4279655</v>
      </c>
      <c r="M121" s="229">
        <f>SUM(J121-L121)</f>
        <v>0</v>
      </c>
      <c r="N121" s="65"/>
      <c r="O121" s="65"/>
      <c r="P121" s="65"/>
      <c r="Q121" s="65"/>
      <c r="R121" s="65"/>
      <c r="S121" s="65"/>
      <c r="T121" s="65"/>
      <c r="U121" s="65"/>
      <c r="V121" s="65"/>
      <c r="W121" s="65"/>
      <c r="X121" s="65"/>
      <c r="Y121" s="65"/>
      <c r="Z121" s="65"/>
      <c r="AA121" s="65"/>
      <c r="AB121" s="65"/>
      <c r="AC121" s="65"/>
      <c r="AD121" s="65"/>
      <c r="AE121" s="65"/>
      <c r="AF121" s="65"/>
      <c r="AG121" s="65"/>
      <c r="AH121" s="65"/>
      <c r="AI121" s="65"/>
      <c r="AJ121" s="65"/>
      <c r="AK121" s="65"/>
      <c r="AL121" s="65"/>
      <c r="AM121" s="65"/>
      <c r="AN121" s="65"/>
      <c r="AO121" s="65"/>
      <c r="AP121" s="65"/>
      <c r="AQ121" s="65"/>
      <c r="AR121" s="65"/>
      <c r="AS121" s="65"/>
      <c r="AT121" s="65"/>
      <c r="AU121" s="65"/>
      <c r="AV121" s="65"/>
      <c r="AW121" s="65"/>
      <c r="AX121" s="65"/>
      <c r="AY121" s="65"/>
      <c r="AZ121" s="65"/>
      <c r="BA121" s="65"/>
      <c r="BB121" s="65"/>
      <c r="BC121" s="65"/>
      <c r="BD121" s="65"/>
      <c r="BE121" s="65"/>
      <c r="BF121" s="65"/>
      <c r="BG121" s="65"/>
      <c r="BH121" s="65"/>
      <c r="BI121" s="65"/>
      <c r="BJ121" s="144"/>
      <c r="BK121" s="144"/>
      <c r="BL121" s="144"/>
      <c r="BM121" s="144"/>
      <c r="BN121" s="144"/>
      <c r="BO121" s="144"/>
      <c r="BP121" s="144"/>
      <c r="BQ121" s="144"/>
      <c r="BR121" s="144"/>
      <c r="BS121" s="144"/>
      <c r="BT121" s="144"/>
      <c r="BU121" s="144"/>
      <c r="BV121" s="144"/>
      <c r="BW121" s="144"/>
      <c r="BX121" s="144"/>
      <c r="BY121" s="144"/>
      <c r="BZ121" s="144"/>
      <c r="CA121" s="144"/>
      <c r="CB121" s="144"/>
      <c r="CC121" s="144"/>
      <c r="CD121" s="144"/>
      <c r="CE121" s="144"/>
      <c r="CF121" s="144"/>
      <c r="CG121" s="144"/>
      <c r="CH121" s="144"/>
      <c r="CI121" s="144"/>
      <c r="CJ121" s="144"/>
      <c r="CK121" s="144"/>
      <c r="CL121" s="144"/>
      <c r="CM121" s="144"/>
      <c r="CN121" s="144"/>
      <c r="CO121" s="144"/>
      <c r="CP121" s="144"/>
      <c r="CQ121" s="144"/>
      <c r="CR121" s="144"/>
      <c r="CS121" s="144"/>
    </row>
    <row r="122" spans="1:97">
      <c r="A122" s="144"/>
      <c r="B122" s="169"/>
      <c r="C122" s="169"/>
      <c r="D122" s="222"/>
      <c r="E122" s="144"/>
      <c r="F122" s="144"/>
      <c r="G122" s="65" t="s">
        <v>12</v>
      </c>
      <c r="H122" s="65"/>
      <c r="I122" s="149"/>
      <c r="J122" s="149"/>
      <c r="K122" s="65"/>
      <c r="L122" s="149"/>
      <c r="M122" s="65"/>
      <c r="N122" s="65"/>
      <c r="O122" s="65"/>
      <c r="P122" s="65"/>
      <c r="Q122" s="65"/>
      <c r="R122" s="65"/>
      <c r="S122" s="65"/>
      <c r="T122" s="65"/>
      <c r="U122" s="65"/>
      <c r="V122" s="65"/>
      <c r="W122" s="65"/>
      <c r="X122" s="65"/>
      <c r="Y122" s="65"/>
      <c r="Z122" s="65"/>
      <c r="AA122" s="65"/>
      <c r="AB122" s="65"/>
      <c r="AC122" s="65"/>
      <c r="AD122" s="65"/>
      <c r="AE122" s="65"/>
      <c r="AF122" s="65"/>
      <c r="AG122" s="65"/>
      <c r="AH122" s="65"/>
      <c r="AI122" s="65"/>
      <c r="AJ122" s="65"/>
      <c r="AK122" s="65"/>
      <c r="AL122" s="65"/>
      <c r="AM122" s="65"/>
      <c r="AN122" s="65"/>
      <c r="AO122" s="65"/>
      <c r="AP122" s="65"/>
      <c r="AQ122" s="65"/>
      <c r="AR122" s="65"/>
      <c r="AS122" s="65"/>
      <c r="AT122" s="65"/>
      <c r="AU122" s="65"/>
      <c r="AV122" s="65"/>
      <c r="AW122" s="65"/>
      <c r="AX122" s="65"/>
      <c r="AY122" s="65"/>
      <c r="AZ122" s="65"/>
      <c r="BA122" s="65"/>
      <c r="BB122" s="65"/>
      <c r="BC122" s="65"/>
      <c r="BD122" s="65"/>
      <c r="BE122" s="65"/>
      <c r="BF122" s="65"/>
      <c r="BG122" s="65"/>
      <c r="BH122" s="65"/>
      <c r="BI122" s="65"/>
      <c r="BJ122" s="144"/>
      <c r="BK122" s="144"/>
      <c r="BL122" s="144"/>
      <c r="BM122" s="144"/>
      <c r="BN122" s="144"/>
      <c r="BO122" s="144"/>
      <c r="BP122" s="144"/>
      <c r="BQ122" s="144"/>
      <c r="BR122" s="144"/>
      <c r="BS122" s="144"/>
      <c r="BT122" s="144"/>
      <c r="BU122" s="144"/>
      <c r="BV122" s="144"/>
      <c r="BW122" s="144"/>
      <c r="BX122" s="144"/>
      <c r="BY122" s="144"/>
      <c r="BZ122" s="144"/>
      <c r="CA122" s="144"/>
      <c r="CB122" s="144"/>
      <c r="CC122" s="144"/>
      <c r="CD122" s="144"/>
      <c r="CE122" s="144"/>
      <c r="CF122" s="144"/>
      <c r="CG122" s="144"/>
      <c r="CH122" s="144"/>
      <c r="CI122" s="144"/>
      <c r="CJ122" s="144"/>
      <c r="CK122" s="144"/>
      <c r="CL122" s="144"/>
      <c r="CM122" s="144"/>
      <c r="CN122" s="144"/>
      <c r="CO122" s="144"/>
      <c r="CP122" s="144"/>
      <c r="CQ122" s="144"/>
      <c r="CR122" s="144"/>
      <c r="CS122" s="144"/>
    </row>
    <row r="123" spans="1:97">
      <c r="A123" s="144"/>
      <c r="B123" s="151"/>
      <c r="C123" s="149"/>
      <c r="D123" s="171"/>
      <c r="E123" s="155"/>
      <c r="F123" s="144"/>
      <c r="G123" s="65"/>
      <c r="H123" s="65"/>
      <c r="I123" s="149"/>
      <c r="J123" s="149"/>
      <c r="K123" s="65"/>
      <c r="L123" s="149"/>
      <c r="M123" s="65"/>
      <c r="N123" s="65"/>
      <c r="O123" s="65"/>
      <c r="P123" s="65"/>
      <c r="Q123" s="65"/>
      <c r="R123" s="65"/>
      <c r="S123" s="65"/>
      <c r="T123" s="65"/>
      <c r="U123" s="65"/>
      <c r="V123" s="65"/>
      <c r="W123" s="65"/>
      <c r="X123" s="65"/>
      <c r="Y123" s="65"/>
      <c r="Z123" s="65"/>
      <c r="AA123" s="65"/>
      <c r="AB123" s="65"/>
      <c r="AC123" s="65"/>
      <c r="AD123" s="65"/>
      <c r="AE123" s="65"/>
      <c r="AF123" s="65"/>
      <c r="AG123" s="65"/>
      <c r="AH123" s="65"/>
      <c r="AI123" s="65"/>
      <c r="AJ123" s="65"/>
      <c r="AK123" s="65"/>
      <c r="AL123" s="65"/>
      <c r="AM123" s="65"/>
      <c r="AN123" s="65"/>
      <c r="AO123" s="65"/>
      <c r="AP123" s="65"/>
      <c r="AQ123" s="65"/>
      <c r="AR123" s="65"/>
      <c r="AS123" s="65"/>
      <c r="AT123" s="65"/>
      <c r="AU123" s="65"/>
      <c r="AV123" s="65"/>
      <c r="AW123" s="65"/>
      <c r="AX123" s="65"/>
      <c r="AY123" s="65"/>
      <c r="AZ123" s="65"/>
      <c r="BA123" s="65"/>
      <c r="BB123" s="65"/>
      <c r="BC123" s="65"/>
      <c r="BD123" s="65"/>
      <c r="BE123" s="65"/>
      <c r="BF123" s="65"/>
      <c r="BG123" s="65"/>
      <c r="BH123" s="65"/>
      <c r="BI123" s="65"/>
      <c r="BJ123" s="144"/>
      <c r="BK123" s="144"/>
      <c r="BL123" s="144"/>
      <c r="BM123" s="144"/>
      <c r="BN123" s="144"/>
      <c r="BO123" s="144"/>
      <c r="BP123" s="144"/>
      <c r="BQ123" s="144"/>
      <c r="BR123" s="144"/>
      <c r="BS123" s="144"/>
      <c r="BT123" s="144"/>
      <c r="BU123" s="144"/>
      <c r="BV123" s="144"/>
      <c r="BW123" s="144"/>
      <c r="BX123" s="144"/>
      <c r="BY123" s="144"/>
      <c r="BZ123" s="144"/>
      <c r="CA123" s="144"/>
      <c r="CB123" s="144"/>
      <c r="CC123" s="144"/>
      <c r="CD123" s="144"/>
      <c r="CE123" s="144"/>
      <c r="CF123" s="144"/>
      <c r="CG123" s="144"/>
      <c r="CH123" s="144"/>
      <c r="CI123" s="144"/>
      <c r="CJ123" s="144"/>
      <c r="CK123" s="144"/>
      <c r="CL123" s="144"/>
      <c r="CM123" s="144"/>
      <c r="CN123" s="144"/>
      <c r="CO123" s="144"/>
      <c r="CP123" s="144"/>
      <c r="CQ123" s="144"/>
      <c r="CR123" s="144"/>
      <c r="CS123" s="144"/>
    </row>
    <row r="124" spans="1:97">
      <c r="A124" s="144"/>
      <c r="B124" s="151"/>
      <c r="C124" s="149"/>
      <c r="D124" s="171"/>
      <c r="E124" s="155"/>
      <c r="F124" s="144"/>
      <c r="G124" s="65"/>
      <c r="H124" s="65"/>
      <c r="I124" s="149"/>
      <c r="J124" s="149"/>
      <c r="K124" s="65"/>
      <c r="L124" s="149"/>
      <c r="M124" s="65"/>
      <c r="N124" s="65"/>
      <c r="O124" s="65"/>
      <c r="P124" s="65"/>
      <c r="Q124" s="65"/>
      <c r="R124" s="65"/>
      <c r="S124" s="65"/>
      <c r="T124" s="65"/>
      <c r="U124" s="65"/>
      <c r="V124" s="65"/>
      <c r="W124" s="65"/>
      <c r="X124" s="65"/>
      <c r="Y124" s="65"/>
      <c r="Z124" s="65"/>
      <c r="AA124" s="65"/>
      <c r="AB124" s="65"/>
      <c r="AC124" s="65"/>
      <c r="AD124" s="65"/>
      <c r="AE124" s="65"/>
      <c r="AF124" s="65"/>
      <c r="AG124" s="65"/>
      <c r="AH124" s="65"/>
      <c r="AI124" s="65"/>
      <c r="AJ124" s="65"/>
      <c r="AK124" s="65"/>
      <c r="AL124" s="65"/>
      <c r="AM124" s="65"/>
      <c r="AN124" s="65"/>
      <c r="AO124" s="65"/>
      <c r="AP124" s="65"/>
      <c r="AQ124" s="65"/>
      <c r="AR124" s="65"/>
      <c r="AS124" s="65"/>
      <c r="AT124" s="65"/>
      <c r="AU124" s="65"/>
      <c r="AV124" s="65"/>
      <c r="AW124" s="65"/>
      <c r="AX124" s="65"/>
      <c r="AY124" s="65"/>
      <c r="AZ124" s="65"/>
      <c r="BA124" s="65"/>
      <c r="BB124" s="65"/>
      <c r="BC124" s="65"/>
      <c r="BD124" s="65"/>
      <c r="BE124" s="65"/>
      <c r="BF124" s="65"/>
      <c r="BG124" s="65"/>
      <c r="BH124" s="65"/>
      <c r="BI124" s="65"/>
      <c r="BJ124" s="144"/>
      <c r="BK124" s="144"/>
      <c r="BL124" s="144"/>
      <c r="BM124" s="144"/>
      <c r="BN124" s="144"/>
      <c r="BO124" s="144"/>
      <c r="BP124" s="144"/>
      <c r="BQ124" s="144"/>
      <c r="BR124" s="144"/>
      <c r="BS124" s="144"/>
      <c r="BT124" s="144"/>
      <c r="BU124" s="144"/>
      <c r="BV124" s="144"/>
      <c r="BW124" s="144"/>
      <c r="BX124" s="144"/>
      <c r="BY124" s="144"/>
      <c r="BZ124" s="144"/>
      <c r="CA124" s="144"/>
      <c r="CB124" s="144"/>
      <c r="CC124" s="144"/>
      <c r="CD124" s="144"/>
      <c r="CE124" s="144"/>
      <c r="CF124" s="144"/>
      <c r="CG124" s="144"/>
      <c r="CH124" s="144"/>
      <c r="CI124" s="144"/>
      <c r="CJ124" s="144"/>
      <c r="CK124" s="144"/>
      <c r="CL124" s="144"/>
      <c r="CM124" s="144"/>
      <c r="CN124" s="144"/>
      <c r="CO124" s="144"/>
      <c r="CP124" s="144"/>
      <c r="CQ124" s="144"/>
      <c r="CR124" s="144"/>
      <c r="CS124" s="144"/>
    </row>
    <row r="125" spans="1:97">
      <c r="A125" s="144"/>
      <c r="B125" s="170"/>
      <c r="C125" s="154"/>
      <c r="D125" s="171"/>
      <c r="E125" s="155"/>
      <c r="F125" s="144"/>
      <c r="G125" s="65"/>
      <c r="H125" s="65"/>
      <c r="I125" s="149"/>
      <c r="J125" s="149"/>
      <c r="K125" s="65"/>
      <c r="L125" s="149"/>
      <c r="M125" s="65"/>
      <c r="N125" s="65"/>
      <c r="O125" s="65"/>
      <c r="P125" s="65"/>
      <c r="Q125" s="65"/>
      <c r="R125" s="65"/>
      <c r="S125" s="65"/>
      <c r="T125" s="65"/>
      <c r="U125" s="65"/>
      <c r="V125" s="65"/>
      <c r="W125" s="65"/>
      <c r="X125" s="65"/>
      <c r="Y125" s="65"/>
      <c r="Z125" s="65"/>
      <c r="AA125" s="65"/>
      <c r="AB125" s="65"/>
      <c r="AC125" s="65"/>
      <c r="AD125" s="65"/>
      <c r="AE125" s="65"/>
      <c r="AF125" s="65"/>
      <c r="AG125" s="65"/>
      <c r="AH125" s="65"/>
      <c r="AI125" s="65"/>
      <c r="AJ125" s="65"/>
      <c r="AK125" s="65"/>
      <c r="AL125" s="65"/>
      <c r="AM125" s="65"/>
      <c r="AN125" s="65"/>
      <c r="AO125" s="65"/>
      <c r="AP125" s="65"/>
      <c r="AQ125" s="65"/>
      <c r="AR125" s="65"/>
      <c r="AS125" s="65"/>
      <c r="AT125" s="65"/>
      <c r="AU125" s="65"/>
      <c r="AV125" s="65"/>
      <c r="AW125" s="65"/>
      <c r="AX125" s="65"/>
      <c r="AY125" s="65"/>
      <c r="AZ125" s="65"/>
      <c r="BA125" s="65"/>
      <c r="BB125" s="65"/>
      <c r="BC125" s="65"/>
      <c r="BD125" s="65"/>
      <c r="BE125" s="65"/>
      <c r="BF125" s="65"/>
      <c r="BG125" s="65"/>
      <c r="BH125" s="65"/>
      <c r="BI125" s="65"/>
      <c r="BJ125" s="144"/>
      <c r="BK125" s="144"/>
      <c r="BL125" s="144"/>
      <c r="BM125" s="144"/>
      <c r="BN125" s="144"/>
      <c r="BO125" s="144"/>
      <c r="BP125" s="144"/>
      <c r="BQ125" s="144"/>
      <c r="BR125" s="144"/>
      <c r="BS125" s="144"/>
      <c r="BT125" s="144"/>
      <c r="BU125" s="144"/>
      <c r="BV125" s="144"/>
      <c r="BW125" s="144"/>
      <c r="BX125" s="144"/>
      <c r="BY125" s="144"/>
      <c r="BZ125" s="144"/>
      <c r="CA125" s="144"/>
      <c r="CB125" s="144"/>
      <c r="CC125" s="144"/>
      <c r="CD125" s="144"/>
      <c r="CE125" s="144"/>
      <c r="CF125" s="144"/>
      <c r="CG125" s="144"/>
      <c r="CH125" s="144"/>
      <c r="CI125" s="144"/>
      <c r="CJ125" s="144"/>
      <c r="CK125" s="144"/>
      <c r="CL125" s="144"/>
      <c r="CM125" s="144"/>
      <c r="CN125" s="144"/>
      <c r="CO125" s="144"/>
      <c r="CP125" s="144"/>
      <c r="CQ125" s="144"/>
      <c r="CR125" s="144"/>
      <c r="CS125" s="144"/>
    </row>
    <row r="126" spans="1:97">
      <c r="A126" s="144"/>
      <c r="B126" s="151"/>
      <c r="C126" s="149"/>
      <c r="D126" s="171"/>
      <c r="E126" s="155"/>
      <c r="F126" s="144"/>
      <c r="G126" s="65"/>
      <c r="H126" s="65"/>
      <c r="I126" s="149"/>
      <c r="J126" s="149"/>
      <c r="K126" s="65"/>
      <c r="L126" s="149"/>
      <c r="M126" s="65"/>
      <c r="N126" s="65"/>
      <c r="O126" s="65"/>
      <c r="P126" s="65"/>
      <c r="Q126" s="65"/>
      <c r="R126" s="65"/>
      <c r="S126" s="65"/>
      <c r="T126" s="65"/>
      <c r="U126" s="65"/>
      <c r="V126" s="65"/>
      <c r="W126" s="65"/>
      <c r="X126" s="65"/>
      <c r="Y126" s="65"/>
      <c r="Z126" s="65"/>
      <c r="AA126" s="140"/>
      <c r="AB126" s="65"/>
      <c r="AC126" s="65"/>
      <c r="AD126" s="65"/>
      <c r="AE126" s="65"/>
      <c r="AF126" s="65"/>
      <c r="AG126" s="65"/>
      <c r="AH126" s="65"/>
      <c r="AI126" s="65"/>
      <c r="AJ126" s="65"/>
      <c r="AK126" s="65"/>
      <c r="AL126" s="65"/>
      <c r="AM126" s="65"/>
      <c r="AN126" s="65"/>
      <c r="AO126" s="65"/>
      <c r="AP126" s="65"/>
      <c r="AQ126" s="65"/>
      <c r="AR126" s="65"/>
      <c r="AS126" s="65"/>
      <c r="AT126" s="65"/>
      <c r="AU126" s="65"/>
      <c r="AV126" s="65"/>
      <c r="AW126" s="65"/>
      <c r="AX126" s="65"/>
      <c r="AY126" s="65"/>
      <c r="AZ126" s="65"/>
      <c r="BA126" s="65"/>
      <c r="BB126" s="65"/>
      <c r="BC126" s="65"/>
      <c r="BD126" s="65"/>
      <c r="BE126" s="65"/>
      <c r="BF126" s="65"/>
      <c r="BG126" s="65"/>
      <c r="BH126" s="65"/>
      <c r="BI126" s="65"/>
      <c r="BJ126" s="144"/>
      <c r="BK126" s="144"/>
      <c r="BL126" s="144"/>
      <c r="BM126" s="144"/>
      <c r="BN126" s="144"/>
      <c r="BO126" s="144"/>
      <c r="BP126" s="144"/>
      <c r="BQ126" s="144"/>
      <c r="BR126" s="144"/>
      <c r="BS126" s="144"/>
      <c r="BT126" s="144"/>
      <c r="BU126" s="144"/>
      <c r="BV126" s="144"/>
      <c r="BW126" s="144"/>
      <c r="BX126" s="144"/>
      <c r="BY126" s="144"/>
      <c r="BZ126" s="144"/>
      <c r="CA126" s="144"/>
      <c r="CB126" s="144"/>
      <c r="CC126" s="144"/>
      <c r="CD126" s="144"/>
      <c r="CE126" s="144"/>
      <c r="CF126" s="144"/>
      <c r="CG126" s="144"/>
      <c r="CH126" s="144"/>
      <c r="CI126" s="144"/>
      <c r="CJ126" s="144"/>
      <c r="CK126" s="144"/>
      <c r="CL126" s="144"/>
      <c r="CM126" s="144"/>
      <c r="CN126" s="144"/>
      <c r="CO126" s="144"/>
      <c r="CP126" s="144"/>
      <c r="CQ126" s="144"/>
      <c r="CR126" s="144"/>
      <c r="CS126" s="144"/>
    </row>
    <row r="127" spans="1:97">
      <c r="A127" s="144"/>
      <c r="B127" s="172"/>
      <c r="C127" s="156"/>
      <c r="D127" s="173"/>
      <c r="E127" s="174"/>
      <c r="F127" s="144"/>
      <c r="G127" s="65"/>
      <c r="H127" s="65"/>
      <c r="I127" s="149"/>
      <c r="J127" s="149"/>
      <c r="K127" s="65"/>
      <c r="L127" s="149"/>
      <c r="M127" s="65"/>
      <c r="N127" s="65"/>
      <c r="O127" s="65"/>
      <c r="P127" s="65"/>
      <c r="Q127" s="65"/>
      <c r="R127" s="65"/>
      <c r="S127" s="65"/>
      <c r="T127" s="65"/>
      <c r="U127" s="65"/>
      <c r="V127" s="65"/>
      <c r="W127" s="65"/>
      <c r="X127" s="65"/>
      <c r="Y127" s="65"/>
      <c r="Z127" s="65"/>
      <c r="AA127" s="138"/>
      <c r="AB127" s="65"/>
      <c r="AC127" s="65"/>
      <c r="AD127" s="65"/>
      <c r="AE127" s="65"/>
      <c r="AF127" s="65"/>
      <c r="AG127" s="65"/>
      <c r="AH127" s="65"/>
      <c r="AI127" s="65"/>
      <c r="AJ127" s="65"/>
      <c r="AK127" s="65"/>
      <c r="AL127" s="65"/>
      <c r="AM127" s="65"/>
      <c r="AN127" s="65"/>
      <c r="AO127" s="65"/>
      <c r="AP127" s="65"/>
      <c r="AQ127" s="65"/>
      <c r="AR127" s="65"/>
      <c r="AS127" s="65"/>
      <c r="AT127" s="65"/>
      <c r="AU127" s="65"/>
      <c r="AV127" s="65"/>
      <c r="AW127" s="65"/>
      <c r="AX127" s="65"/>
      <c r="AY127" s="65"/>
      <c r="AZ127" s="65"/>
      <c r="BA127" s="65"/>
      <c r="BB127" s="65"/>
      <c r="BC127" s="65"/>
      <c r="BD127" s="65"/>
      <c r="BE127" s="65"/>
      <c r="BF127" s="65"/>
      <c r="BG127" s="65"/>
      <c r="BH127" s="65"/>
      <c r="BI127" s="65"/>
      <c r="BJ127" s="144"/>
      <c r="BK127" s="144"/>
      <c r="BL127" s="144"/>
      <c r="BM127" s="144"/>
      <c r="BN127" s="144"/>
      <c r="BO127" s="144"/>
      <c r="BP127" s="144"/>
      <c r="BQ127" s="144"/>
      <c r="BR127" s="144"/>
      <c r="BS127" s="144"/>
      <c r="BT127" s="144"/>
      <c r="BU127" s="144"/>
      <c r="BV127" s="144"/>
      <c r="BW127" s="144"/>
      <c r="BX127" s="144"/>
      <c r="BY127" s="144"/>
      <c r="BZ127" s="144"/>
      <c r="CA127" s="144"/>
      <c r="CB127" s="144"/>
      <c r="CC127" s="144"/>
      <c r="CD127" s="144"/>
      <c r="CE127" s="144"/>
      <c r="CF127" s="144"/>
      <c r="CG127" s="144"/>
      <c r="CH127" s="144"/>
      <c r="CI127" s="144"/>
      <c r="CJ127" s="144"/>
      <c r="CK127" s="144"/>
      <c r="CL127" s="144"/>
      <c r="CM127" s="144"/>
      <c r="CN127" s="144"/>
      <c r="CO127" s="144"/>
      <c r="CP127" s="144"/>
      <c r="CQ127" s="144"/>
      <c r="CR127" s="144"/>
      <c r="CS127" s="144"/>
    </row>
    <row r="128" spans="1:97">
      <c r="A128" s="144"/>
      <c r="B128" s="172"/>
      <c r="C128" s="156"/>
      <c r="D128" s="173"/>
      <c r="E128" s="174"/>
      <c r="F128" s="144"/>
      <c r="G128" s="65"/>
      <c r="H128" s="65"/>
      <c r="I128" s="149"/>
      <c r="J128" s="149"/>
      <c r="K128" s="65"/>
      <c r="L128" s="149"/>
      <c r="M128" s="65"/>
      <c r="N128" s="65"/>
      <c r="O128" s="65"/>
      <c r="P128" s="65"/>
      <c r="Q128" s="65"/>
      <c r="R128" s="65"/>
      <c r="S128" s="65"/>
      <c r="T128" s="65"/>
      <c r="U128" s="65"/>
      <c r="V128" s="65"/>
      <c r="W128" s="65"/>
      <c r="X128" s="65"/>
      <c r="Y128" s="65"/>
      <c r="Z128" s="65"/>
      <c r="AA128" s="65"/>
      <c r="AB128" s="65"/>
      <c r="AC128" s="65"/>
      <c r="AD128" s="65"/>
      <c r="AE128" s="65"/>
      <c r="AF128" s="65"/>
      <c r="AG128" s="65"/>
      <c r="AH128" s="65"/>
      <c r="AI128" s="65"/>
      <c r="AJ128" s="65"/>
      <c r="AK128" s="65"/>
      <c r="AL128" s="65"/>
      <c r="AM128" s="65"/>
      <c r="AN128" s="65"/>
      <c r="AO128" s="65"/>
      <c r="AP128" s="65"/>
      <c r="AQ128" s="65"/>
      <c r="AR128" s="65"/>
      <c r="AS128" s="65"/>
      <c r="AT128" s="65"/>
      <c r="AU128" s="65"/>
      <c r="AV128" s="65"/>
      <c r="AW128" s="65"/>
      <c r="AX128" s="65"/>
      <c r="AY128" s="65"/>
      <c r="AZ128" s="65"/>
      <c r="BA128" s="65"/>
      <c r="BB128" s="65"/>
      <c r="BC128" s="65"/>
      <c r="BD128" s="65"/>
      <c r="BE128" s="65"/>
      <c r="BF128" s="65"/>
      <c r="BG128" s="65"/>
      <c r="BH128" s="65"/>
      <c r="BI128" s="65"/>
      <c r="BJ128" s="144"/>
      <c r="BK128" s="144"/>
      <c r="BL128" s="144"/>
      <c r="BM128" s="144"/>
      <c r="BN128" s="144"/>
      <c r="BO128" s="144"/>
      <c r="BP128" s="144"/>
      <c r="BQ128" s="144"/>
      <c r="BR128" s="144"/>
      <c r="BS128" s="144"/>
      <c r="BT128" s="144"/>
      <c r="BU128" s="144"/>
      <c r="BV128" s="144"/>
      <c r="BW128" s="144"/>
      <c r="BX128" s="144"/>
      <c r="BY128" s="144"/>
      <c r="BZ128" s="144"/>
      <c r="CA128" s="144"/>
      <c r="CB128" s="144"/>
      <c r="CC128" s="144"/>
      <c r="CD128" s="144"/>
      <c r="CE128" s="144"/>
      <c r="CF128" s="144"/>
      <c r="CG128" s="144"/>
      <c r="CH128" s="144"/>
      <c r="CI128" s="144"/>
      <c r="CJ128" s="144"/>
      <c r="CK128" s="144"/>
      <c r="CL128" s="144"/>
      <c r="CM128" s="144"/>
      <c r="CN128" s="144"/>
      <c r="CO128" s="144"/>
      <c r="CP128" s="144"/>
      <c r="CQ128" s="144"/>
      <c r="CR128" s="144"/>
      <c r="CS128" s="144"/>
    </row>
    <row r="129" spans="1:97">
      <c r="A129" s="144"/>
      <c r="B129" s="172"/>
      <c r="C129" s="156"/>
      <c r="D129" s="173"/>
      <c r="E129" s="174"/>
      <c r="F129" s="144"/>
      <c r="G129" s="65"/>
      <c r="H129" s="65"/>
      <c r="I129" s="149"/>
      <c r="J129" s="149"/>
      <c r="K129" s="65"/>
      <c r="L129" s="149"/>
      <c r="M129" s="65"/>
      <c r="N129" s="65"/>
      <c r="O129" s="65"/>
      <c r="P129" s="65"/>
      <c r="Q129" s="65"/>
      <c r="R129" s="65"/>
      <c r="S129" s="65"/>
      <c r="T129" s="65"/>
      <c r="U129" s="65"/>
      <c r="V129" s="65"/>
      <c r="W129" s="65"/>
      <c r="X129" s="65"/>
      <c r="Y129" s="65"/>
      <c r="Z129" s="65"/>
      <c r="AA129" s="65"/>
      <c r="AB129" s="65"/>
      <c r="AC129" s="65"/>
      <c r="AD129" s="65"/>
      <c r="AE129" s="65"/>
      <c r="AF129" s="65"/>
      <c r="AG129" s="65"/>
      <c r="AH129" s="65"/>
      <c r="AI129" s="65"/>
      <c r="AJ129" s="65"/>
      <c r="AK129" s="65"/>
      <c r="AL129" s="65"/>
      <c r="AM129" s="65"/>
      <c r="AN129" s="65"/>
      <c r="AO129" s="65"/>
      <c r="AP129" s="65"/>
      <c r="AQ129" s="65"/>
      <c r="AR129" s="65"/>
      <c r="AS129" s="65"/>
      <c r="AT129" s="65"/>
      <c r="AU129" s="65"/>
      <c r="AV129" s="65"/>
      <c r="AW129" s="65"/>
      <c r="AX129" s="65"/>
      <c r="AY129" s="65"/>
      <c r="AZ129" s="65"/>
      <c r="BA129" s="65"/>
      <c r="BB129" s="65"/>
      <c r="BC129" s="65"/>
      <c r="BD129" s="65"/>
      <c r="BE129" s="65"/>
      <c r="BF129" s="65"/>
      <c r="BG129" s="65"/>
      <c r="BH129" s="65"/>
      <c r="BI129" s="65"/>
      <c r="BJ129" s="144"/>
      <c r="BK129" s="144"/>
      <c r="BL129" s="144"/>
      <c r="BM129" s="144"/>
      <c r="BN129" s="144"/>
      <c r="BO129" s="144"/>
      <c r="BP129" s="144"/>
      <c r="BQ129" s="144"/>
      <c r="BR129" s="144"/>
      <c r="BS129" s="144"/>
      <c r="BT129" s="144"/>
      <c r="BU129" s="144"/>
      <c r="BV129" s="144"/>
      <c r="BW129" s="144"/>
      <c r="BX129" s="144"/>
      <c r="BY129" s="144"/>
      <c r="BZ129" s="144"/>
      <c r="CA129" s="144"/>
      <c r="CB129" s="144"/>
      <c r="CC129" s="144"/>
      <c r="CD129" s="144"/>
      <c r="CE129" s="144"/>
      <c r="CF129" s="144"/>
      <c r="CG129" s="144"/>
      <c r="CH129" s="144"/>
      <c r="CI129" s="144"/>
      <c r="CJ129" s="144"/>
      <c r="CK129" s="144"/>
      <c r="CL129" s="144"/>
      <c r="CM129" s="144"/>
      <c r="CN129" s="144"/>
      <c r="CO129" s="144"/>
      <c r="CP129" s="144"/>
      <c r="CQ129" s="144"/>
      <c r="CR129" s="144"/>
      <c r="CS129" s="144"/>
    </row>
    <row r="130" spans="1:97">
      <c r="A130" s="144"/>
      <c r="B130" s="169"/>
      <c r="C130" s="169"/>
      <c r="D130" s="222"/>
      <c r="E130" s="144"/>
      <c r="F130" s="144"/>
      <c r="G130" s="65"/>
      <c r="H130" s="65"/>
      <c r="I130" s="149"/>
      <c r="J130" s="149"/>
      <c r="K130" s="65"/>
      <c r="L130" s="149"/>
      <c r="M130" s="65"/>
      <c r="N130" s="65"/>
      <c r="O130" s="65"/>
      <c r="P130" s="65"/>
      <c r="Q130" s="65"/>
      <c r="R130" s="65"/>
      <c r="S130" s="65"/>
      <c r="T130" s="65"/>
      <c r="U130" s="65"/>
      <c r="V130" s="65"/>
      <c r="W130" s="65"/>
      <c r="X130" s="65"/>
      <c r="Y130" s="65"/>
      <c r="Z130" s="65"/>
      <c r="AA130" s="65"/>
      <c r="AB130" s="65"/>
      <c r="AC130" s="65"/>
      <c r="AD130" s="65"/>
      <c r="AE130" s="65"/>
      <c r="AF130" s="65"/>
      <c r="AG130" s="65"/>
      <c r="AH130" s="65"/>
      <c r="AI130" s="65"/>
      <c r="AJ130" s="65"/>
      <c r="AK130" s="65"/>
      <c r="AL130" s="65"/>
      <c r="AM130" s="65"/>
      <c r="AN130" s="65"/>
      <c r="AO130" s="65"/>
      <c r="AP130" s="65"/>
      <c r="AQ130" s="65"/>
      <c r="AR130" s="65"/>
      <c r="AS130" s="65"/>
      <c r="AT130" s="65"/>
      <c r="AU130" s="65"/>
      <c r="AV130" s="65"/>
      <c r="AW130" s="65"/>
      <c r="AX130" s="65"/>
      <c r="AY130" s="65"/>
      <c r="AZ130" s="65"/>
      <c r="BA130" s="65"/>
      <c r="BB130" s="65"/>
      <c r="BC130" s="65"/>
      <c r="BD130" s="65"/>
      <c r="BE130" s="65"/>
      <c r="BF130" s="65"/>
      <c r="BG130" s="65"/>
      <c r="BH130" s="65"/>
      <c r="BI130" s="65"/>
      <c r="BJ130" s="144"/>
      <c r="BK130" s="144"/>
      <c r="BL130" s="144"/>
      <c r="BM130" s="144"/>
      <c r="BN130" s="144"/>
      <c r="BO130" s="144"/>
      <c r="BP130" s="144"/>
      <c r="BQ130" s="144"/>
      <c r="BR130" s="144"/>
      <c r="BS130" s="144"/>
      <c r="BT130" s="144"/>
      <c r="BU130" s="144"/>
      <c r="BV130" s="144"/>
      <c r="BW130" s="144"/>
      <c r="BX130" s="144"/>
      <c r="BY130" s="144"/>
      <c r="BZ130" s="144"/>
      <c r="CA130" s="144"/>
      <c r="CB130" s="144"/>
      <c r="CC130" s="144"/>
      <c r="CD130" s="144"/>
      <c r="CE130" s="144"/>
      <c r="CF130" s="144"/>
      <c r="CG130" s="144"/>
      <c r="CH130" s="144"/>
      <c r="CI130" s="144"/>
      <c r="CJ130" s="144"/>
      <c r="CK130" s="144"/>
      <c r="CL130" s="144"/>
      <c r="CM130" s="144"/>
      <c r="CN130" s="144"/>
      <c r="CO130" s="144"/>
      <c r="CP130" s="144"/>
      <c r="CQ130" s="144"/>
      <c r="CR130" s="144"/>
      <c r="CS130" s="144"/>
    </row>
    <row r="131" spans="1:97">
      <c r="A131" s="144"/>
      <c r="B131" s="169"/>
      <c r="C131" s="169"/>
      <c r="D131" s="222"/>
      <c r="E131" s="144"/>
      <c r="F131" s="144"/>
      <c r="G131" s="65"/>
      <c r="H131" s="65"/>
      <c r="I131" s="149"/>
      <c r="J131" s="149"/>
      <c r="K131" s="65"/>
      <c r="L131" s="149"/>
      <c r="M131" s="65"/>
      <c r="N131" s="65"/>
      <c r="O131" s="65"/>
      <c r="P131" s="65"/>
      <c r="Q131" s="65"/>
      <c r="R131" s="65"/>
      <c r="S131" s="65"/>
      <c r="T131" s="65"/>
      <c r="U131" s="65"/>
      <c r="V131" s="65"/>
      <c r="W131" s="65"/>
      <c r="X131" s="65"/>
      <c r="Y131" s="65"/>
      <c r="Z131" s="65"/>
      <c r="AA131" s="65"/>
      <c r="AB131" s="65"/>
      <c r="AC131" s="65"/>
      <c r="AD131" s="65"/>
      <c r="AE131" s="65"/>
      <c r="AF131" s="65"/>
      <c r="AG131" s="65"/>
      <c r="AH131" s="65"/>
      <c r="AI131" s="65"/>
      <c r="AJ131" s="65"/>
      <c r="AK131" s="65"/>
      <c r="AL131" s="65"/>
      <c r="AM131" s="65"/>
      <c r="AN131" s="65"/>
      <c r="AO131" s="65"/>
      <c r="AP131" s="65"/>
      <c r="AQ131" s="65"/>
      <c r="AR131" s="65"/>
      <c r="AS131" s="65"/>
      <c r="AT131" s="65"/>
      <c r="AU131" s="65"/>
      <c r="AV131" s="65"/>
      <c r="AW131" s="65"/>
      <c r="AX131" s="65"/>
      <c r="AY131" s="65"/>
      <c r="AZ131" s="65"/>
      <c r="BA131" s="65"/>
      <c r="BB131" s="65"/>
      <c r="BC131" s="65"/>
      <c r="BD131" s="65"/>
      <c r="BE131" s="65"/>
      <c r="BF131" s="65"/>
      <c r="BG131" s="65"/>
      <c r="BH131" s="65"/>
      <c r="BI131" s="65"/>
      <c r="BJ131" s="144"/>
      <c r="BK131" s="144"/>
      <c r="BL131" s="144"/>
      <c r="BM131" s="144"/>
      <c r="BN131" s="144"/>
      <c r="BO131" s="144"/>
      <c r="BP131" s="144"/>
      <c r="BQ131" s="144"/>
      <c r="BR131" s="144"/>
      <c r="BS131" s="144"/>
      <c r="BT131" s="144"/>
      <c r="BU131" s="144"/>
      <c r="BV131" s="144"/>
      <c r="BW131" s="144"/>
      <c r="BX131" s="144"/>
      <c r="BY131" s="144"/>
      <c r="BZ131" s="144"/>
      <c r="CA131" s="144"/>
      <c r="CB131" s="144"/>
      <c r="CC131" s="144"/>
      <c r="CD131" s="144"/>
      <c r="CE131" s="144"/>
      <c r="CF131" s="144"/>
      <c r="CG131" s="144"/>
      <c r="CH131" s="144"/>
      <c r="CI131" s="144"/>
      <c r="CJ131" s="144"/>
      <c r="CK131" s="144"/>
      <c r="CL131" s="144"/>
      <c r="CM131" s="144"/>
      <c r="CN131" s="144"/>
      <c r="CO131" s="144"/>
      <c r="CP131" s="144"/>
      <c r="CQ131" s="144"/>
      <c r="CR131" s="144"/>
      <c r="CS131" s="144"/>
    </row>
    <row r="132" spans="1:97">
      <c r="A132" s="144"/>
      <c r="B132" s="169"/>
      <c r="C132" s="169"/>
      <c r="D132" s="223"/>
      <c r="E132" s="144"/>
      <c r="F132" s="144"/>
      <c r="G132" s="65"/>
      <c r="H132" s="65"/>
      <c r="I132" s="149"/>
      <c r="J132" s="149"/>
      <c r="K132" s="65"/>
      <c r="L132" s="149"/>
      <c r="M132" s="65"/>
      <c r="N132" s="65"/>
      <c r="O132" s="65"/>
      <c r="P132" s="65"/>
      <c r="Q132" s="65"/>
      <c r="R132" s="65"/>
      <c r="S132" s="65"/>
      <c r="T132" s="65"/>
      <c r="U132" s="65"/>
      <c r="V132" s="65"/>
      <c r="W132" s="65"/>
      <c r="X132" s="65"/>
      <c r="Y132" s="65"/>
      <c r="Z132" s="65"/>
      <c r="AA132" s="65"/>
      <c r="AB132" s="65"/>
      <c r="AC132" s="65"/>
      <c r="AD132" s="65"/>
      <c r="AE132" s="65"/>
      <c r="AF132" s="65"/>
      <c r="AG132" s="65"/>
      <c r="AH132" s="65"/>
      <c r="AI132" s="65"/>
      <c r="AJ132" s="65"/>
      <c r="AK132" s="65"/>
      <c r="AL132" s="65"/>
      <c r="AM132" s="65"/>
      <c r="AN132" s="65"/>
      <c r="AO132" s="65"/>
      <c r="AP132" s="65"/>
      <c r="AQ132" s="65"/>
      <c r="AR132" s="65"/>
      <c r="AS132" s="65"/>
      <c r="AT132" s="65"/>
      <c r="AU132" s="65"/>
      <c r="AV132" s="65"/>
      <c r="AW132" s="65"/>
      <c r="AX132" s="65"/>
      <c r="AY132" s="65"/>
      <c r="AZ132" s="65"/>
      <c r="BA132" s="65"/>
      <c r="BB132" s="65"/>
      <c r="BC132" s="65"/>
      <c r="BD132" s="65"/>
      <c r="BE132" s="65"/>
      <c r="BF132" s="65"/>
      <c r="BG132" s="65"/>
      <c r="BH132" s="65"/>
      <c r="BI132" s="65"/>
      <c r="BJ132" s="144"/>
      <c r="BK132" s="144"/>
      <c r="BL132" s="144"/>
      <c r="BM132" s="144"/>
      <c r="BN132" s="144"/>
      <c r="BO132" s="144"/>
      <c r="BP132" s="144"/>
      <c r="BQ132" s="144"/>
      <c r="BR132" s="144"/>
      <c r="BS132" s="144"/>
      <c r="BT132" s="144"/>
      <c r="BU132" s="144"/>
      <c r="BV132" s="144"/>
      <c r="BW132" s="144"/>
      <c r="BX132" s="144"/>
      <c r="BY132" s="144"/>
      <c r="BZ132" s="144"/>
      <c r="CA132" s="144"/>
      <c r="CB132" s="144"/>
      <c r="CC132" s="144"/>
      <c r="CD132" s="144"/>
      <c r="CE132" s="144"/>
      <c r="CF132" s="144"/>
      <c r="CG132" s="144"/>
      <c r="CH132" s="144"/>
      <c r="CI132" s="144"/>
      <c r="CJ132" s="144"/>
      <c r="CK132" s="144"/>
      <c r="CL132" s="144"/>
      <c r="CM132" s="144"/>
      <c r="CN132" s="144"/>
      <c r="CO132" s="144"/>
      <c r="CP132" s="144"/>
      <c r="CQ132" s="144"/>
      <c r="CR132" s="144"/>
      <c r="CS132" s="144"/>
    </row>
    <row r="133" spans="1:97">
      <c r="A133" s="144"/>
      <c r="B133" s="169"/>
      <c r="C133" s="169"/>
      <c r="D133" s="223"/>
      <c r="E133" s="144"/>
      <c r="F133" s="144"/>
      <c r="G133" s="65"/>
      <c r="H133" s="65"/>
      <c r="I133" s="149"/>
      <c r="J133" s="149"/>
      <c r="K133" s="65"/>
      <c r="L133" s="149"/>
      <c r="M133" s="65"/>
      <c r="N133" s="65"/>
      <c r="O133" s="65"/>
      <c r="P133" s="65"/>
      <c r="Q133" s="65"/>
      <c r="R133" s="65"/>
      <c r="S133" s="65"/>
      <c r="T133" s="65"/>
      <c r="U133" s="65"/>
      <c r="V133" s="65"/>
      <c r="W133" s="65"/>
      <c r="X133" s="65"/>
      <c r="Y133" s="65"/>
      <c r="Z133" s="65"/>
      <c r="AA133" s="65"/>
      <c r="AB133" s="65"/>
      <c r="AC133" s="65"/>
      <c r="AD133" s="65"/>
      <c r="AE133" s="65"/>
      <c r="AF133" s="65"/>
      <c r="AG133" s="65"/>
      <c r="AH133" s="65"/>
      <c r="AI133" s="65"/>
      <c r="AJ133" s="65"/>
      <c r="AK133" s="65"/>
      <c r="AL133" s="65"/>
      <c r="AM133" s="65"/>
      <c r="AN133" s="65"/>
      <c r="AO133" s="65"/>
      <c r="AP133" s="65"/>
      <c r="AQ133" s="65"/>
      <c r="AR133" s="65"/>
      <c r="AS133" s="65"/>
      <c r="AT133" s="65"/>
      <c r="AU133" s="65"/>
      <c r="AV133" s="65"/>
      <c r="AW133" s="65"/>
      <c r="AX133" s="65"/>
      <c r="AY133" s="65"/>
      <c r="AZ133" s="65"/>
      <c r="BA133" s="65"/>
      <c r="BB133" s="65"/>
      <c r="BC133" s="65"/>
      <c r="BD133" s="65"/>
      <c r="BE133" s="65"/>
      <c r="BF133" s="65"/>
      <c r="BG133" s="65"/>
      <c r="BH133" s="65"/>
      <c r="BI133" s="65"/>
      <c r="BJ133" s="144"/>
      <c r="BK133" s="144"/>
      <c r="BL133" s="144"/>
      <c r="BM133" s="144"/>
      <c r="BN133" s="144"/>
      <c r="BO133" s="144"/>
      <c r="BP133" s="144"/>
      <c r="BQ133" s="144"/>
      <c r="BR133" s="144"/>
      <c r="BS133" s="144"/>
      <c r="BT133" s="144"/>
      <c r="BU133" s="144"/>
      <c r="BV133" s="144"/>
      <c r="BW133" s="144"/>
      <c r="BX133" s="144"/>
      <c r="BY133" s="144"/>
      <c r="BZ133" s="144"/>
      <c r="CA133" s="144"/>
      <c r="CB133" s="144"/>
      <c r="CC133" s="144"/>
      <c r="CD133" s="144"/>
      <c r="CE133" s="144"/>
      <c r="CF133" s="144"/>
      <c r="CG133" s="144"/>
      <c r="CH133" s="144"/>
      <c r="CI133" s="144"/>
      <c r="CJ133" s="144"/>
      <c r="CK133" s="144"/>
      <c r="CL133" s="144"/>
      <c r="CM133" s="144"/>
      <c r="CN133" s="144"/>
      <c r="CO133" s="144"/>
      <c r="CP133" s="144"/>
      <c r="CQ133" s="144"/>
      <c r="CR133" s="144"/>
      <c r="CS133" s="144"/>
    </row>
    <row r="134" spans="1:97">
      <c r="A134" s="144"/>
      <c r="B134" s="169"/>
      <c r="C134" s="169"/>
      <c r="D134" s="223"/>
      <c r="E134" s="144"/>
      <c r="F134" s="144"/>
      <c r="G134" s="65"/>
      <c r="H134" s="65"/>
      <c r="I134" s="149"/>
      <c r="J134" s="149"/>
      <c r="K134" s="65"/>
      <c r="L134" s="149"/>
      <c r="M134" s="65"/>
      <c r="N134" s="65"/>
      <c r="O134" s="65"/>
      <c r="P134" s="65"/>
      <c r="Q134" s="65"/>
      <c r="R134" s="65"/>
      <c r="S134" s="65"/>
      <c r="T134" s="65"/>
      <c r="U134" s="65"/>
      <c r="V134" s="65"/>
      <c r="W134" s="65"/>
      <c r="X134" s="65"/>
      <c r="Y134" s="65"/>
      <c r="Z134" s="65"/>
      <c r="AA134" s="65"/>
      <c r="AB134" s="65"/>
      <c r="AC134" s="65"/>
      <c r="AD134" s="65"/>
      <c r="AE134" s="65"/>
      <c r="AF134" s="65"/>
      <c r="AG134" s="65"/>
      <c r="AH134" s="65"/>
      <c r="AI134" s="65"/>
      <c r="AJ134" s="65"/>
      <c r="AK134" s="65"/>
      <c r="AL134" s="65"/>
      <c r="AM134" s="65"/>
      <c r="AN134" s="65"/>
      <c r="AO134" s="65"/>
      <c r="AP134" s="65"/>
      <c r="AQ134" s="65"/>
      <c r="AR134" s="65"/>
      <c r="AS134" s="65"/>
      <c r="AT134" s="65"/>
      <c r="AU134" s="65"/>
      <c r="AV134" s="65"/>
      <c r="AW134" s="65"/>
      <c r="AX134" s="65"/>
      <c r="AY134" s="65"/>
      <c r="AZ134" s="65"/>
      <c r="BA134" s="65"/>
      <c r="BB134" s="65"/>
      <c r="BC134" s="65"/>
      <c r="BD134" s="65"/>
      <c r="BE134" s="65"/>
      <c r="BF134" s="65"/>
      <c r="BG134" s="65"/>
      <c r="BH134" s="65"/>
      <c r="BI134" s="65"/>
      <c r="BJ134" s="144"/>
      <c r="BK134" s="144"/>
      <c r="BL134" s="144"/>
      <c r="BM134" s="144"/>
      <c r="BN134" s="144"/>
      <c r="BO134" s="144"/>
      <c r="BP134" s="144"/>
      <c r="BQ134" s="144"/>
      <c r="BR134" s="144"/>
      <c r="BS134" s="144"/>
      <c r="BT134" s="144"/>
      <c r="BU134" s="144"/>
      <c r="BV134" s="144"/>
      <c r="BW134" s="144"/>
      <c r="BX134" s="144"/>
      <c r="BY134" s="144"/>
      <c r="BZ134" s="144"/>
      <c r="CA134" s="144"/>
      <c r="CB134" s="144"/>
      <c r="CC134" s="144"/>
      <c r="CD134" s="144"/>
      <c r="CE134" s="144"/>
      <c r="CF134" s="144"/>
      <c r="CG134" s="144"/>
      <c r="CH134" s="144"/>
      <c r="CI134" s="144"/>
      <c r="CJ134" s="144"/>
      <c r="CK134" s="144"/>
      <c r="CL134" s="144"/>
      <c r="CM134" s="144"/>
      <c r="CN134" s="144"/>
      <c r="CO134" s="144"/>
      <c r="CP134" s="144"/>
      <c r="CQ134" s="144"/>
      <c r="CR134" s="144"/>
      <c r="CS134" s="144"/>
    </row>
    <row r="135" spans="1:97">
      <c r="A135" s="144"/>
      <c r="B135" s="169"/>
      <c r="C135" s="169"/>
      <c r="D135" s="223"/>
      <c r="E135" s="144"/>
      <c r="F135" s="144"/>
      <c r="G135" s="65"/>
      <c r="H135" s="65"/>
      <c r="I135" s="149"/>
      <c r="J135" s="149"/>
      <c r="K135" s="65"/>
      <c r="L135" s="149"/>
      <c r="M135" s="65"/>
      <c r="N135" s="65"/>
      <c r="O135" s="65"/>
      <c r="P135" s="65"/>
      <c r="Q135" s="65"/>
      <c r="R135" s="65"/>
      <c r="S135" s="65"/>
      <c r="T135" s="65"/>
      <c r="U135" s="65"/>
      <c r="V135" s="65"/>
      <c r="W135" s="65"/>
      <c r="X135" s="65"/>
      <c r="Y135" s="65"/>
      <c r="Z135" s="65"/>
      <c r="AA135" s="65"/>
      <c r="AB135" s="65"/>
      <c r="AC135" s="65"/>
      <c r="AD135" s="65"/>
      <c r="AE135" s="65"/>
      <c r="AF135" s="65"/>
      <c r="AG135" s="65"/>
      <c r="AH135" s="65"/>
      <c r="AI135" s="65"/>
      <c r="AJ135" s="65"/>
      <c r="AK135" s="65"/>
      <c r="AL135" s="65"/>
      <c r="AM135" s="65"/>
      <c r="AN135" s="65"/>
      <c r="AO135" s="65"/>
      <c r="AP135" s="65"/>
      <c r="AQ135" s="65"/>
      <c r="AR135" s="65"/>
      <c r="AS135" s="65"/>
      <c r="AT135" s="65"/>
      <c r="AU135" s="65"/>
      <c r="AV135" s="65"/>
      <c r="AW135" s="65"/>
      <c r="AX135" s="65"/>
      <c r="AY135" s="65"/>
      <c r="AZ135" s="65"/>
      <c r="BA135" s="65"/>
      <c r="BB135" s="65"/>
      <c r="BC135" s="65"/>
      <c r="BD135" s="65"/>
      <c r="BE135" s="65"/>
      <c r="BF135" s="65"/>
      <c r="BG135" s="65"/>
      <c r="BH135" s="65"/>
      <c r="BI135" s="65"/>
      <c r="BJ135" s="144"/>
      <c r="BK135" s="144"/>
      <c r="BL135" s="144"/>
      <c r="BM135" s="144"/>
      <c r="BN135" s="144"/>
      <c r="BO135" s="144"/>
      <c r="BP135" s="144"/>
      <c r="BQ135" s="144"/>
      <c r="BR135" s="144"/>
      <c r="BS135" s="144"/>
      <c r="BT135" s="144"/>
      <c r="BU135" s="144"/>
      <c r="BV135" s="144"/>
      <c r="BW135" s="144"/>
      <c r="BX135" s="144"/>
      <c r="BY135" s="144"/>
      <c r="BZ135" s="144"/>
      <c r="CA135" s="144"/>
      <c r="CB135" s="144"/>
      <c r="CC135" s="144"/>
      <c r="CD135" s="144"/>
      <c r="CE135" s="144"/>
      <c r="CF135" s="144"/>
      <c r="CG135" s="144"/>
      <c r="CH135" s="144"/>
      <c r="CI135" s="144"/>
      <c r="CJ135" s="144"/>
      <c r="CK135" s="144"/>
      <c r="CL135" s="144"/>
      <c r="CM135" s="144"/>
      <c r="CN135" s="144"/>
      <c r="CO135" s="144"/>
      <c r="CP135" s="144"/>
      <c r="CQ135" s="144"/>
      <c r="CR135" s="144"/>
      <c r="CS135" s="144"/>
    </row>
    <row r="136" spans="1:97">
      <c r="A136" s="144"/>
      <c r="B136" s="169"/>
      <c r="C136" s="169"/>
      <c r="D136" s="223"/>
      <c r="E136" s="144"/>
      <c r="F136" s="144"/>
      <c r="G136" s="65"/>
      <c r="H136" s="65"/>
      <c r="I136" s="149"/>
      <c r="J136" s="149"/>
      <c r="K136" s="65"/>
      <c r="L136" s="149"/>
      <c r="M136" s="65"/>
      <c r="N136" s="65"/>
      <c r="O136" s="65"/>
      <c r="P136" s="65"/>
      <c r="Q136" s="65"/>
      <c r="R136" s="65"/>
      <c r="S136" s="65"/>
      <c r="T136" s="65"/>
      <c r="U136" s="65"/>
      <c r="V136" s="65"/>
      <c r="W136" s="65"/>
      <c r="X136" s="65"/>
      <c r="Y136" s="65"/>
      <c r="Z136" s="65"/>
      <c r="AA136" s="65"/>
      <c r="AB136" s="65"/>
      <c r="AC136" s="65"/>
      <c r="AD136" s="65"/>
      <c r="AE136" s="65"/>
      <c r="AF136" s="65"/>
      <c r="AG136" s="65"/>
      <c r="AH136" s="65"/>
      <c r="AI136" s="65"/>
      <c r="AJ136" s="65"/>
      <c r="AK136" s="65"/>
      <c r="AL136" s="65"/>
      <c r="AM136" s="65"/>
      <c r="AN136" s="65"/>
      <c r="AO136" s="65"/>
      <c r="AP136" s="65"/>
      <c r="AQ136" s="65"/>
      <c r="AR136" s="65"/>
      <c r="AS136" s="65"/>
      <c r="AT136" s="65"/>
      <c r="AU136" s="65"/>
      <c r="AV136" s="65"/>
      <c r="AW136" s="65"/>
      <c r="AX136" s="65"/>
      <c r="AY136" s="65"/>
      <c r="AZ136" s="65"/>
      <c r="BA136" s="65"/>
      <c r="BB136" s="65"/>
      <c r="BC136" s="65"/>
      <c r="BD136" s="65"/>
      <c r="BE136" s="65"/>
      <c r="BF136" s="65"/>
      <c r="BG136" s="65"/>
      <c r="BH136" s="65"/>
      <c r="BI136" s="65"/>
      <c r="BJ136" s="144"/>
      <c r="BK136" s="144"/>
      <c r="BL136" s="144"/>
      <c r="BM136" s="144"/>
      <c r="BN136" s="144"/>
      <c r="BO136" s="144"/>
      <c r="BP136" s="144"/>
      <c r="BQ136" s="144"/>
      <c r="BR136" s="144"/>
      <c r="BS136" s="144"/>
      <c r="BT136" s="144"/>
      <c r="BU136" s="144"/>
      <c r="BV136" s="144"/>
      <c r="BW136" s="144"/>
      <c r="BX136" s="144"/>
      <c r="BY136" s="144"/>
      <c r="BZ136" s="144"/>
      <c r="CA136" s="144"/>
      <c r="CB136" s="144"/>
      <c r="CC136" s="144"/>
      <c r="CD136" s="144"/>
      <c r="CE136" s="144"/>
      <c r="CF136" s="144"/>
      <c r="CG136" s="144"/>
      <c r="CH136" s="144"/>
      <c r="CI136" s="144"/>
      <c r="CJ136" s="144"/>
      <c r="CK136" s="144"/>
      <c r="CL136" s="144"/>
      <c r="CM136" s="144"/>
      <c r="CN136" s="144"/>
      <c r="CO136" s="144"/>
      <c r="CP136" s="144"/>
      <c r="CQ136" s="144"/>
      <c r="CR136" s="144"/>
      <c r="CS136" s="144"/>
    </row>
    <row r="137" spans="1:97">
      <c r="A137" s="144"/>
      <c r="B137" s="162"/>
      <c r="C137" s="162"/>
      <c r="D137" s="224"/>
      <c r="E137" s="65"/>
      <c r="F137" s="65"/>
      <c r="G137" s="65"/>
      <c r="H137" s="65"/>
      <c r="I137" s="149"/>
      <c r="J137" s="149"/>
      <c r="K137" s="65"/>
      <c r="L137" s="149"/>
      <c r="M137" s="65"/>
      <c r="N137" s="65"/>
      <c r="O137" s="65"/>
      <c r="P137" s="65"/>
      <c r="Q137" s="65"/>
      <c r="R137" s="65"/>
      <c r="S137" s="65"/>
      <c r="T137" s="65"/>
      <c r="U137" s="65"/>
      <c r="V137" s="65"/>
      <c r="W137" s="65"/>
      <c r="X137" s="65"/>
      <c r="Y137" s="65"/>
      <c r="Z137" s="65"/>
      <c r="AA137" s="65"/>
      <c r="AB137" s="65"/>
      <c r="AC137" s="65"/>
      <c r="AD137" s="65"/>
      <c r="AE137" s="65"/>
      <c r="AF137" s="65"/>
      <c r="AG137" s="65"/>
      <c r="AH137" s="65"/>
      <c r="AI137" s="65"/>
      <c r="AJ137" s="65"/>
      <c r="AK137" s="65"/>
      <c r="AL137" s="65"/>
      <c r="AM137" s="65"/>
      <c r="AN137" s="65"/>
      <c r="AO137" s="65"/>
      <c r="AP137" s="65"/>
      <c r="AQ137" s="65"/>
      <c r="AR137" s="65"/>
      <c r="AS137" s="65"/>
      <c r="AT137" s="65"/>
      <c r="AU137" s="65"/>
      <c r="AV137" s="65"/>
      <c r="AW137" s="65"/>
      <c r="AX137" s="65"/>
      <c r="AY137" s="65"/>
      <c r="AZ137" s="65"/>
      <c r="BA137" s="65"/>
      <c r="BB137" s="65"/>
      <c r="BC137" s="65"/>
      <c r="BD137" s="65"/>
      <c r="BE137" s="65"/>
      <c r="BF137" s="65"/>
      <c r="BG137" s="65"/>
      <c r="BH137" s="65"/>
      <c r="BI137" s="65"/>
      <c r="BJ137" s="144"/>
      <c r="BK137" s="144"/>
      <c r="BL137" s="144"/>
      <c r="BM137" s="144"/>
      <c r="BN137" s="144"/>
      <c r="BO137" s="144"/>
      <c r="BP137" s="144"/>
      <c r="BQ137" s="144"/>
      <c r="BR137" s="144"/>
      <c r="BS137" s="144"/>
      <c r="BT137" s="144"/>
      <c r="BU137" s="144"/>
      <c r="BV137" s="144"/>
      <c r="BW137" s="144"/>
      <c r="BX137" s="144"/>
      <c r="BY137" s="144"/>
      <c r="BZ137" s="144"/>
      <c r="CA137" s="144"/>
      <c r="CB137" s="144"/>
      <c r="CC137" s="144"/>
      <c r="CD137" s="144"/>
      <c r="CE137" s="144"/>
      <c r="CF137" s="144"/>
      <c r="CG137" s="144"/>
      <c r="CH137" s="144"/>
      <c r="CI137" s="144"/>
      <c r="CJ137" s="144"/>
      <c r="CK137" s="144"/>
      <c r="CL137" s="144"/>
      <c r="CM137" s="144"/>
      <c r="CN137" s="144"/>
      <c r="CO137" s="144"/>
      <c r="CP137" s="144"/>
      <c r="CQ137" s="144"/>
      <c r="CR137" s="144"/>
      <c r="CS137" s="144"/>
    </row>
    <row r="138" spans="1:97">
      <c r="A138" s="144"/>
      <c r="B138" s="162"/>
      <c r="C138" s="162"/>
      <c r="D138" s="224"/>
      <c r="E138" s="65"/>
      <c r="F138" s="65"/>
      <c r="G138" s="65"/>
      <c r="H138" s="65"/>
      <c r="I138" s="65"/>
      <c r="J138" s="65"/>
      <c r="K138" s="65"/>
      <c r="L138" s="65"/>
      <c r="M138" s="65"/>
      <c r="N138" s="65"/>
      <c r="O138" s="65"/>
      <c r="P138" s="65"/>
      <c r="Q138" s="65"/>
      <c r="R138" s="65"/>
      <c r="S138" s="65"/>
      <c r="T138" s="65"/>
      <c r="U138" s="65"/>
      <c r="V138" s="65"/>
      <c r="W138" s="65"/>
      <c r="X138" s="65"/>
      <c r="Y138" s="65"/>
      <c r="Z138" s="65"/>
      <c r="AA138" s="65"/>
      <c r="AB138" s="65"/>
      <c r="AC138" s="65"/>
      <c r="AD138" s="65"/>
      <c r="AE138" s="65"/>
      <c r="AF138" s="65"/>
      <c r="AG138" s="65"/>
      <c r="AH138" s="65"/>
      <c r="AI138" s="65"/>
      <c r="AJ138" s="65"/>
      <c r="AK138" s="65"/>
      <c r="AL138" s="65"/>
      <c r="AM138" s="65"/>
      <c r="AN138" s="65"/>
      <c r="AO138" s="65"/>
      <c r="AP138" s="65"/>
      <c r="AQ138" s="65"/>
      <c r="AR138" s="65"/>
      <c r="AS138" s="65"/>
      <c r="AT138" s="65"/>
      <c r="AU138" s="65"/>
      <c r="AV138" s="65"/>
      <c r="AW138" s="65"/>
      <c r="AX138" s="65"/>
      <c r="AY138" s="65"/>
      <c r="AZ138" s="65"/>
      <c r="BA138" s="65"/>
      <c r="BB138" s="65"/>
      <c r="BC138" s="65"/>
      <c r="BD138" s="65"/>
      <c r="BE138" s="65"/>
      <c r="BF138" s="65"/>
      <c r="BG138" s="65"/>
      <c r="BH138" s="65"/>
      <c r="BI138" s="65"/>
      <c r="BJ138" s="144"/>
      <c r="BK138" s="144"/>
      <c r="BL138" s="144"/>
      <c r="BM138" s="144"/>
      <c r="BN138" s="144"/>
      <c r="BO138" s="144"/>
      <c r="BP138" s="144"/>
      <c r="BQ138" s="144"/>
      <c r="BR138" s="144"/>
      <c r="BS138" s="144"/>
      <c r="BT138" s="144"/>
      <c r="BU138" s="144"/>
      <c r="BV138" s="144"/>
      <c r="BW138" s="144"/>
      <c r="BX138" s="144"/>
      <c r="BY138" s="144"/>
      <c r="BZ138" s="144"/>
      <c r="CA138" s="144"/>
      <c r="CB138" s="144"/>
      <c r="CC138" s="144"/>
      <c r="CD138" s="144"/>
      <c r="CE138" s="144"/>
      <c r="CF138" s="144"/>
      <c r="CG138" s="144"/>
      <c r="CH138" s="144"/>
      <c r="CI138" s="144"/>
      <c r="CJ138" s="144"/>
      <c r="CK138" s="144"/>
      <c r="CL138" s="144"/>
      <c r="CM138" s="144"/>
      <c r="CN138" s="144"/>
      <c r="CO138" s="144"/>
      <c r="CP138" s="144"/>
      <c r="CQ138" s="144"/>
      <c r="CR138" s="144"/>
      <c r="CS138" s="144"/>
    </row>
    <row r="139" spans="1:97" s="55" customFormat="1">
      <c r="A139" s="65"/>
      <c r="B139" s="162"/>
      <c r="C139" s="162"/>
      <c r="D139" s="224"/>
      <c r="E139" s="65"/>
      <c r="F139" s="65"/>
      <c r="G139" s="65"/>
      <c r="H139" s="65"/>
      <c r="I139" s="154"/>
      <c r="J139" s="149"/>
      <c r="K139" s="65"/>
      <c r="L139" s="149"/>
      <c r="M139" s="65"/>
      <c r="N139" s="65"/>
      <c r="O139" s="65"/>
      <c r="P139" s="65"/>
      <c r="Q139" s="65"/>
      <c r="R139" s="65"/>
      <c r="S139" s="65"/>
      <c r="T139" s="65"/>
      <c r="U139" s="65"/>
      <c r="V139" s="65"/>
      <c r="W139" s="65"/>
      <c r="X139" s="65"/>
      <c r="Y139" s="65"/>
      <c r="Z139" s="65"/>
      <c r="AA139" s="65"/>
      <c r="AB139" s="65"/>
      <c r="AC139" s="65"/>
      <c r="AD139" s="65"/>
      <c r="AE139" s="65"/>
      <c r="AF139" s="65"/>
      <c r="AG139" s="65"/>
      <c r="AH139" s="65"/>
      <c r="AI139" s="65"/>
      <c r="AJ139" s="65"/>
      <c r="AK139" s="65"/>
      <c r="AL139" s="65"/>
      <c r="AM139" s="65"/>
      <c r="AN139" s="65"/>
      <c r="AO139" s="65"/>
      <c r="AP139" s="65"/>
      <c r="AQ139" s="65"/>
      <c r="AR139" s="65"/>
      <c r="AS139" s="65"/>
      <c r="AT139" s="65"/>
      <c r="AU139" s="65"/>
      <c r="AV139" s="65"/>
      <c r="AW139" s="65"/>
      <c r="AX139" s="65"/>
      <c r="AY139" s="65"/>
      <c r="AZ139" s="65"/>
      <c r="BA139" s="65"/>
      <c r="BB139" s="65"/>
      <c r="BC139" s="65"/>
      <c r="BD139" s="65"/>
      <c r="BE139" s="65"/>
      <c r="BF139" s="65"/>
      <c r="BG139" s="65"/>
      <c r="BH139" s="65"/>
      <c r="BI139" s="65"/>
      <c r="BJ139" s="142"/>
      <c r="BK139" s="142"/>
      <c r="BL139" s="142"/>
      <c r="BM139" s="142"/>
      <c r="BN139" s="142"/>
      <c r="BO139" s="142"/>
      <c r="BP139" s="142"/>
      <c r="BQ139" s="142"/>
      <c r="BR139" s="142"/>
      <c r="BS139" s="142"/>
      <c r="BT139" s="142"/>
      <c r="BU139" s="142"/>
      <c r="BV139" s="142"/>
      <c r="BW139" s="142"/>
      <c r="BX139" s="142"/>
      <c r="BY139" s="142"/>
      <c r="BZ139" s="142"/>
      <c r="CA139" s="142"/>
      <c r="CB139" s="142"/>
      <c r="CC139" s="142"/>
      <c r="CD139" s="142"/>
      <c r="CE139" s="142"/>
      <c r="CF139" s="142"/>
      <c r="CG139" s="142"/>
      <c r="CH139" s="142"/>
      <c r="CI139" s="142"/>
      <c r="CJ139" s="142"/>
      <c r="CK139" s="142"/>
      <c r="CL139" s="142"/>
      <c r="CM139" s="142"/>
      <c r="CN139" s="142"/>
      <c r="CO139" s="142"/>
      <c r="CP139" s="142"/>
      <c r="CQ139" s="142"/>
      <c r="CR139" s="142"/>
      <c r="CS139" s="142"/>
    </row>
    <row r="140" spans="1:97" s="144" customFormat="1">
      <c r="B140" s="162"/>
      <c r="C140" s="162"/>
      <c r="D140" s="224"/>
      <c r="E140" s="65"/>
      <c r="F140" s="65"/>
      <c r="G140" s="65"/>
      <c r="H140" s="65"/>
      <c r="I140" s="149"/>
      <c r="J140" s="149"/>
      <c r="K140" s="65"/>
      <c r="L140" s="149"/>
      <c r="M140" s="65"/>
      <c r="N140" s="65"/>
      <c r="O140" s="65"/>
      <c r="P140" s="65"/>
      <c r="Q140" s="65"/>
      <c r="R140" s="65"/>
      <c r="S140" s="65"/>
      <c r="T140" s="65"/>
      <c r="U140" s="65"/>
      <c r="V140" s="65"/>
      <c r="W140" s="65"/>
      <c r="X140" s="65"/>
      <c r="Y140" s="65"/>
      <c r="Z140" s="65"/>
      <c r="AA140" s="65"/>
      <c r="AB140" s="65"/>
      <c r="AC140" s="65"/>
      <c r="AD140" s="65"/>
      <c r="AE140" s="65"/>
      <c r="AF140" s="65"/>
      <c r="AG140" s="65"/>
      <c r="AH140" s="65"/>
      <c r="AI140" s="65"/>
      <c r="AJ140" s="65"/>
      <c r="AK140" s="65"/>
      <c r="AL140" s="65"/>
      <c r="AM140" s="65"/>
      <c r="AN140" s="65"/>
      <c r="AO140" s="65"/>
      <c r="AP140" s="65"/>
      <c r="AQ140" s="65"/>
      <c r="AR140" s="65"/>
      <c r="AS140" s="65"/>
      <c r="AT140" s="65"/>
      <c r="AU140" s="65"/>
      <c r="AV140" s="65"/>
      <c r="AW140" s="65"/>
      <c r="AX140" s="65"/>
      <c r="AY140" s="65"/>
      <c r="AZ140" s="65"/>
      <c r="BA140" s="65"/>
      <c r="BB140" s="65"/>
      <c r="BC140" s="65"/>
      <c r="BD140" s="65"/>
      <c r="BE140" s="65"/>
      <c r="BF140" s="65"/>
      <c r="BG140" s="65"/>
      <c r="BH140" s="65"/>
      <c r="BI140" s="65"/>
    </row>
    <row r="141" spans="1:97" s="144" customFormat="1">
      <c r="B141" s="162"/>
      <c r="C141" s="162"/>
      <c r="D141" s="224"/>
      <c r="E141" s="65"/>
      <c r="F141" s="65"/>
      <c r="G141" s="65"/>
      <c r="H141" s="65"/>
      <c r="I141" s="149"/>
      <c r="J141" s="149"/>
      <c r="K141" s="65"/>
      <c r="L141" s="149"/>
      <c r="M141" s="65"/>
      <c r="N141" s="65"/>
      <c r="O141" s="65"/>
      <c r="P141" s="65"/>
      <c r="Q141" s="65"/>
      <c r="R141" s="65"/>
      <c r="S141" s="65"/>
      <c r="T141" s="65"/>
      <c r="U141" s="65"/>
      <c r="V141" s="65"/>
      <c r="W141" s="65"/>
      <c r="X141" s="65"/>
    </row>
    <row r="142" spans="1:97" s="144" customFormat="1">
      <c r="B142" s="169"/>
      <c r="C142" s="169"/>
      <c r="D142" s="223"/>
      <c r="G142" s="65"/>
      <c r="H142" s="65"/>
      <c r="I142" s="149"/>
      <c r="J142" s="149"/>
      <c r="K142" s="65"/>
      <c r="L142" s="149"/>
      <c r="M142" s="65"/>
      <c r="N142" s="65"/>
      <c r="O142" s="65"/>
      <c r="P142" s="65"/>
      <c r="Q142" s="65"/>
      <c r="R142" s="65"/>
      <c r="S142" s="65"/>
      <c r="T142" s="65"/>
      <c r="U142" s="65"/>
      <c r="V142" s="65"/>
      <c r="W142" s="65"/>
      <c r="X142" s="65"/>
    </row>
    <row r="143" spans="1:97" s="144" customFormat="1">
      <c r="B143" s="169"/>
      <c r="C143" s="169"/>
      <c r="D143" s="223"/>
      <c r="G143" s="65"/>
      <c r="H143" s="65"/>
      <c r="I143" s="149"/>
      <c r="J143" s="149"/>
      <c r="K143" s="65"/>
      <c r="L143" s="149"/>
      <c r="M143" s="65"/>
      <c r="N143" s="65"/>
      <c r="O143" s="65"/>
      <c r="P143" s="65"/>
      <c r="Q143" s="65"/>
      <c r="R143" s="65"/>
      <c r="S143" s="65"/>
      <c r="T143" s="65"/>
      <c r="U143" s="65"/>
      <c r="V143" s="65"/>
      <c r="W143" s="65"/>
      <c r="X143" s="65"/>
    </row>
    <row r="144" spans="1:97" s="144" customFormat="1">
      <c r="B144" s="169"/>
      <c r="C144" s="169"/>
      <c r="D144" s="223"/>
      <c r="G144" s="65"/>
      <c r="H144" s="65"/>
      <c r="I144" s="149"/>
      <c r="J144" s="149"/>
      <c r="K144" s="65"/>
      <c r="L144" s="149"/>
      <c r="M144" s="65"/>
      <c r="N144" s="65"/>
      <c r="O144" s="65"/>
      <c r="P144" s="65"/>
      <c r="Q144" s="65"/>
      <c r="R144" s="65"/>
      <c r="S144" s="65"/>
      <c r="T144" s="65"/>
      <c r="U144" s="65"/>
      <c r="V144" s="65"/>
      <c r="W144" s="65"/>
      <c r="X144" s="65"/>
    </row>
    <row r="145" spans="2:24" s="144" customFormat="1">
      <c r="B145" s="169"/>
      <c r="C145" s="169"/>
      <c r="D145" s="223"/>
      <c r="G145" s="65"/>
      <c r="H145" s="65"/>
      <c r="I145" s="149"/>
      <c r="J145" s="149"/>
      <c r="K145" s="65"/>
      <c r="L145" s="149"/>
      <c r="M145" s="65"/>
      <c r="N145" s="65"/>
      <c r="O145" s="65"/>
      <c r="P145" s="65"/>
      <c r="Q145" s="65"/>
      <c r="R145" s="65"/>
      <c r="S145" s="65"/>
      <c r="T145" s="65"/>
      <c r="U145" s="65"/>
      <c r="V145" s="65"/>
      <c r="W145" s="65"/>
      <c r="X145" s="65"/>
    </row>
    <row r="146" spans="2:24" s="144" customFormat="1">
      <c r="B146" s="169"/>
      <c r="C146" s="169"/>
      <c r="D146" s="223"/>
      <c r="G146" s="65"/>
      <c r="H146" s="65"/>
      <c r="I146" s="149"/>
      <c r="J146" s="149"/>
      <c r="K146" s="65"/>
      <c r="L146" s="149"/>
      <c r="M146" s="65"/>
      <c r="N146" s="65"/>
      <c r="O146" s="65"/>
      <c r="P146" s="65"/>
      <c r="Q146" s="65"/>
      <c r="R146" s="65"/>
      <c r="S146" s="65"/>
      <c r="T146" s="65"/>
      <c r="U146" s="65"/>
      <c r="V146" s="65"/>
      <c r="W146" s="65"/>
      <c r="X146" s="65"/>
    </row>
    <row r="147" spans="2:24" s="144" customFormat="1">
      <c r="B147" s="169"/>
      <c r="C147" s="169"/>
      <c r="D147" s="223"/>
      <c r="G147" s="65"/>
      <c r="H147" s="65"/>
      <c r="I147" s="149"/>
      <c r="J147" s="149"/>
      <c r="K147" s="65"/>
      <c r="L147" s="149"/>
      <c r="M147" s="65"/>
      <c r="N147" s="65"/>
      <c r="O147" s="65"/>
      <c r="P147" s="65"/>
      <c r="Q147" s="65"/>
      <c r="R147" s="65"/>
      <c r="S147" s="65"/>
      <c r="T147" s="65"/>
      <c r="U147" s="65"/>
      <c r="V147" s="65"/>
      <c r="W147" s="65"/>
      <c r="X147" s="65"/>
    </row>
    <row r="148" spans="2:24" s="144" customFormat="1">
      <c r="B148" s="169"/>
      <c r="C148" s="169"/>
      <c r="D148" s="223"/>
      <c r="G148" s="65"/>
      <c r="H148" s="65"/>
      <c r="I148" s="149"/>
      <c r="J148" s="149"/>
      <c r="K148" s="65"/>
      <c r="L148" s="149"/>
      <c r="M148" s="65"/>
      <c r="N148" s="65"/>
      <c r="O148" s="65"/>
      <c r="P148" s="65"/>
      <c r="Q148" s="65"/>
      <c r="R148" s="65"/>
      <c r="S148" s="65"/>
      <c r="T148" s="65"/>
      <c r="U148" s="65"/>
    </row>
    <row r="149" spans="2:24" s="144" customFormat="1">
      <c r="B149" s="169"/>
      <c r="C149" s="169"/>
      <c r="D149" s="223"/>
      <c r="G149" s="65"/>
      <c r="H149" s="65"/>
      <c r="I149" s="149"/>
      <c r="J149" s="149"/>
      <c r="K149" s="65"/>
      <c r="L149" s="149"/>
      <c r="M149" s="65"/>
      <c r="N149" s="65"/>
      <c r="O149" s="65"/>
      <c r="P149" s="65"/>
      <c r="Q149" s="65"/>
      <c r="R149" s="65"/>
      <c r="S149" s="65"/>
      <c r="T149" s="65"/>
      <c r="U149" s="65"/>
    </row>
    <row r="150" spans="2:24" s="144" customFormat="1">
      <c r="B150" s="169"/>
      <c r="C150" s="169"/>
      <c r="D150" s="223"/>
      <c r="G150" s="65"/>
      <c r="H150" s="65"/>
      <c r="I150" s="149"/>
      <c r="J150" s="149"/>
      <c r="K150" s="65"/>
      <c r="L150" s="149"/>
      <c r="M150" s="65"/>
      <c r="N150" s="65"/>
      <c r="O150" s="65"/>
      <c r="P150" s="65"/>
      <c r="Q150" s="65"/>
      <c r="R150" s="65"/>
      <c r="S150" s="65"/>
      <c r="T150" s="65"/>
      <c r="U150" s="65"/>
    </row>
    <row r="151" spans="2:24" s="144" customFormat="1">
      <c r="B151" s="169"/>
      <c r="C151" s="169"/>
      <c r="D151" s="223"/>
      <c r="G151" s="65"/>
      <c r="H151" s="65"/>
      <c r="I151" s="149"/>
      <c r="J151" s="149"/>
      <c r="K151" s="65"/>
      <c r="L151" s="149"/>
      <c r="M151" s="65"/>
      <c r="N151" s="65"/>
      <c r="O151" s="65"/>
      <c r="P151" s="65"/>
      <c r="Q151" s="65"/>
      <c r="R151" s="65"/>
      <c r="S151" s="65"/>
      <c r="T151" s="65"/>
      <c r="U151" s="65"/>
    </row>
    <row r="152" spans="2:24" s="144" customFormat="1">
      <c r="B152" s="169"/>
      <c r="C152" s="169"/>
      <c r="D152" s="223"/>
      <c r="G152" s="65"/>
      <c r="H152" s="65"/>
      <c r="I152" s="149"/>
      <c r="J152" s="149"/>
      <c r="K152" s="65"/>
      <c r="L152" s="149"/>
      <c r="M152" s="65"/>
      <c r="N152" s="65"/>
      <c r="O152" s="65"/>
      <c r="P152" s="65"/>
      <c r="Q152" s="65"/>
      <c r="R152" s="65"/>
      <c r="S152" s="65"/>
      <c r="T152" s="65"/>
      <c r="U152" s="65"/>
    </row>
    <row r="153" spans="2:24" s="144" customFormat="1">
      <c r="B153" s="169"/>
      <c r="C153" s="169"/>
      <c r="D153" s="223"/>
      <c r="G153" s="65"/>
      <c r="H153" s="65"/>
      <c r="I153" s="149"/>
      <c r="J153" s="149"/>
      <c r="K153" s="65"/>
      <c r="L153" s="149"/>
      <c r="M153" s="65"/>
      <c r="N153" s="65"/>
      <c r="O153" s="65"/>
      <c r="P153" s="65"/>
      <c r="Q153" s="65"/>
      <c r="R153" s="65"/>
      <c r="S153" s="65"/>
      <c r="T153" s="65"/>
      <c r="U153" s="65"/>
    </row>
    <row r="154" spans="2:24" s="144" customFormat="1">
      <c r="B154" s="169"/>
      <c r="C154" s="169"/>
      <c r="D154" s="223"/>
      <c r="G154" s="65"/>
      <c r="H154" s="65"/>
      <c r="I154" s="149"/>
      <c r="J154" s="149"/>
      <c r="K154" s="65"/>
      <c r="L154" s="149"/>
      <c r="M154" s="65"/>
      <c r="N154" s="65"/>
      <c r="O154" s="65"/>
      <c r="P154" s="65"/>
      <c r="Q154" s="65"/>
      <c r="R154" s="65"/>
      <c r="S154" s="65"/>
      <c r="T154" s="65"/>
      <c r="U154" s="65"/>
    </row>
    <row r="155" spans="2:24" s="144" customFormat="1">
      <c r="B155" s="169"/>
      <c r="C155" s="169"/>
      <c r="D155" s="223"/>
      <c r="G155" s="65"/>
      <c r="H155" s="65"/>
      <c r="I155" s="149"/>
      <c r="J155" s="149"/>
      <c r="K155" s="65"/>
      <c r="L155" s="149"/>
      <c r="M155" s="65"/>
      <c r="N155" s="65"/>
      <c r="O155" s="65"/>
      <c r="P155" s="65"/>
      <c r="Q155" s="65"/>
      <c r="R155" s="65"/>
      <c r="S155" s="65"/>
      <c r="T155" s="65"/>
      <c r="U155" s="65"/>
    </row>
    <row r="156" spans="2:24" s="144" customFormat="1">
      <c r="B156" s="169"/>
      <c r="C156" s="169"/>
      <c r="D156" s="223"/>
      <c r="G156" s="65"/>
      <c r="H156" s="65"/>
      <c r="I156" s="149"/>
      <c r="J156" s="149"/>
      <c r="K156" s="65"/>
      <c r="L156" s="149"/>
      <c r="M156" s="65"/>
      <c r="N156" s="65"/>
      <c r="O156" s="65"/>
      <c r="P156" s="65"/>
      <c r="Q156" s="65"/>
      <c r="R156" s="65"/>
      <c r="S156" s="65"/>
      <c r="T156" s="65"/>
      <c r="U156" s="65"/>
    </row>
    <row r="157" spans="2:24" s="144" customFormat="1">
      <c r="B157" s="169"/>
      <c r="C157" s="169"/>
      <c r="D157" s="223"/>
      <c r="G157" s="65"/>
      <c r="H157" s="65"/>
      <c r="I157" s="149"/>
      <c r="J157" s="149"/>
      <c r="K157" s="65"/>
      <c r="L157" s="149"/>
      <c r="M157" s="65"/>
    </row>
    <row r="158" spans="2:24" s="144" customFormat="1">
      <c r="B158" s="169"/>
      <c r="C158" s="169"/>
      <c r="D158" s="223"/>
      <c r="G158" s="65"/>
      <c r="H158" s="65"/>
      <c r="I158" s="149"/>
      <c r="J158" s="149"/>
      <c r="K158" s="65"/>
      <c r="L158" s="149"/>
      <c r="M158" s="65"/>
    </row>
    <row r="159" spans="2:24" s="144" customFormat="1">
      <c r="B159" s="169"/>
      <c r="C159" s="169"/>
      <c r="D159" s="223"/>
      <c r="G159" s="65"/>
      <c r="H159" s="65"/>
      <c r="I159" s="149"/>
      <c r="J159" s="149"/>
      <c r="K159" s="65"/>
      <c r="L159" s="149"/>
      <c r="M159" s="65"/>
    </row>
    <row r="160" spans="2:24" s="144" customFormat="1">
      <c r="B160" s="169"/>
      <c r="C160" s="169"/>
      <c r="D160" s="223"/>
      <c r="G160" s="65"/>
      <c r="H160" s="65"/>
      <c r="I160" s="149"/>
      <c r="J160" s="149"/>
      <c r="K160" s="65"/>
      <c r="L160" s="149"/>
      <c r="M160" s="65"/>
    </row>
    <row r="161" spans="2:14" s="144" customFormat="1">
      <c r="B161" s="169"/>
      <c r="C161" s="169"/>
      <c r="D161" s="223"/>
      <c r="G161" s="65"/>
      <c r="H161" s="65"/>
      <c r="I161" s="149"/>
      <c r="J161" s="149"/>
      <c r="K161" s="65"/>
      <c r="L161" s="149"/>
      <c r="M161" s="65"/>
    </row>
    <row r="162" spans="2:14" s="144" customFormat="1">
      <c r="B162" s="169"/>
      <c r="C162" s="169"/>
      <c r="D162" s="223"/>
      <c r="G162" s="65"/>
      <c r="H162" s="65"/>
      <c r="I162" s="149"/>
      <c r="J162" s="149"/>
      <c r="K162" s="65"/>
      <c r="L162" s="149"/>
      <c r="M162" s="65"/>
    </row>
    <row r="163" spans="2:14" s="144" customFormat="1">
      <c r="B163" s="169"/>
      <c r="C163" s="169"/>
      <c r="D163" s="223"/>
      <c r="G163" s="65"/>
      <c r="H163" s="65"/>
      <c r="I163" s="149"/>
      <c r="J163" s="149"/>
      <c r="K163" s="65"/>
      <c r="L163" s="149"/>
      <c r="M163" s="65"/>
    </row>
    <row r="164" spans="2:14" s="144" customFormat="1">
      <c r="B164" s="169"/>
      <c r="C164" s="169"/>
      <c r="D164" s="223"/>
      <c r="G164" s="65"/>
      <c r="H164" s="65"/>
      <c r="I164" s="149"/>
      <c r="J164" s="149"/>
      <c r="K164" s="65"/>
      <c r="L164" s="149"/>
      <c r="M164" s="65"/>
    </row>
    <row r="165" spans="2:14" s="144" customFormat="1">
      <c r="B165" s="169"/>
      <c r="C165" s="169"/>
      <c r="D165" s="223"/>
      <c r="G165" s="65"/>
      <c r="H165" s="65"/>
      <c r="I165" s="149"/>
      <c r="J165" s="149"/>
      <c r="K165" s="65"/>
      <c r="L165" s="149"/>
      <c r="M165" s="65"/>
    </row>
    <row r="166" spans="2:14" s="144" customFormat="1">
      <c r="B166" s="169"/>
      <c r="C166" s="169"/>
      <c r="D166" s="223"/>
      <c r="G166" s="65"/>
      <c r="H166" s="65"/>
      <c r="I166" s="149"/>
      <c r="J166" s="149"/>
      <c r="K166" s="65"/>
      <c r="L166" s="149"/>
      <c r="M166" s="65"/>
    </row>
    <row r="167" spans="2:14" s="144" customFormat="1">
      <c r="B167" s="169"/>
      <c r="C167" s="169"/>
      <c r="D167" s="223"/>
      <c r="G167" s="65"/>
      <c r="H167" s="65"/>
      <c r="I167" s="149"/>
      <c r="J167" s="149"/>
      <c r="K167" s="65"/>
      <c r="L167" s="149"/>
      <c r="M167" s="65"/>
    </row>
    <row r="168" spans="2:14" s="144" customFormat="1">
      <c r="B168" s="169"/>
      <c r="C168" s="169"/>
      <c r="D168" s="223"/>
      <c r="G168" s="65"/>
      <c r="H168" s="65"/>
      <c r="I168" s="149"/>
      <c r="J168" s="149"/>
      <c r="K168" s="65"/>
      <c r="L168" s="149"/>
      <c r="M168" s="65"/>
    </row>
    <row r="169" spans="2:14" s="144" customFormat="1">
      <c r="B169" s="169"/>
      <c r="C169" s="169"/>
      <c r="D169" s="223"/>
      <c r="G169" s="65"/>
      <c r="H169" s="65"/>
      <c r="I169" s="149"/>
      <c r="J169" s="149"/>
      <c r="K169" s="65"/>
      <c r="L169" s="149"/>
      <c r="M169" s="65"/>
      <c r="N169" s="65"/>
    </row>
    <row r="170" spans="2:14" s="144" customFormat="1">
      <c r="B170" s="169"/>
      <c r="C170" s="169"/>
      <c r="D170" s="223"/>
      <c r="G170" s="65"/>
      <c r="H170" s="65"/>
      <c r="I170" s="149"/>
      <c r="J170" s="149"/>
      <c r="K170" s="65"/>
      <c r="L170" s="149"/>
      <c r="M170" s="65"/>
      <c r="N170" s="65"/>
    </row>
    <row r="171" spans="2:14" s="144" customFormat="1">
      <c r="B171" s="169"/>
      <c r="C171" s="169"/>
      <c r="D171" s="223"/>
      <c r="G171" s="65"/>
      <c r="H171" s="65"/>
      <c r="I171" s="149"/>
      <c r="J171" s="149"/>
      <c r="K171" s="65"/>
      <c r="L171" s="149"/>
      <c r="M171" s="65"/>
      <c r="N171" s="65"/>
    </row>
    <row r="172" spans="2:14" s="144" customFormat="1">
      <c r="B172" s="169"/>
      <c r="C172" s="169"/>
      <c r="D172" s="223"/>
      <c r="G172" s="65"/>
      <c r="H172" s="65"/>
      <c r="I172" s="154"/>
      <c r="J172" s="149"/>
      <c r="K172" s="65"/>
      <c r="L172" s="149"/>
      <c r="M172" s="65"/>
      <c r="N172" s="65"/>
    </row>
    <row r="173" spans="2:14" s="144" customFormat="1">
      <c r="B173" s="169"/>
      <c r="C173" s="169"/>
      <c r="D173" s="223"/>
      <c r="G173" s="65"/>
      <c r="H173" s="65"/>
      <c r="I173" s="149"/>
      <c r="J173" s="149"/>
      <c r="K173" s="65"/>
      <c r="L173" s="149"/>
      <c r="M173" s="65"/>
      <c r="N173" s="65"/>
    </row>
    <row r="174" spans="2:14" s="144" customFormat="1">
      <c r="B174" s="169"/>
      <c r="C174" s="169"/>
      <c r="D174" s="223"/>
      <c r="F174" s="65"/>
      <c r="G174" s="65"/>
      <c r="H174" s="65"/>
      <c r="I174" s="149"/>
      <c r="J174" s="149"/>
      <c r="K174" s="65"/>
      <c r="L174" s="149"/>
      <c r="M174" s="65"/>
      <c r="N174" s="65"/>
    </row>
    <row r="175" spans="2:14" s="144" customFormat="1">
      <c r="B175" s="169"/>
      <c r="C175" s="169"/>
      <c r="D175" s="223"/>
      <c r="F175" s="65"/>
      <c r="G175" s="65"/>
      <c r="H175" s="65"/>
      <c r="I175" s="149"/>
      <c r="J175" s="149"/>
      <c r="K175" s="65"/>
      <c r="L175" s="149"/>
      <c r="M175" s="65"/>
      <c r="N175" s="65"/>
    </row>
    <row r="176" spans="2:14" s="144" customFormat="1">
      <c r="B176" s="169"/>
      <c r="C176" s="169"/>
      <c r="D176" s="223"/>
      <c r="F176" s="65"/>
      <c r="G176" s="65"/>
      <c r="H176" s="65"/>
      <c r="I176" s="149"/>
      <c r="J176" s="149"/>
      <c r="K176" s="65"/>
      <c r="L176" s="149"/>
      <c r="M176" s="65"/>
      <c r="N176" s="65"/>
    </row>
    <row r="177" spans="2:13" s="144" customFormat="1">
      <c r="B177" s="169"/>
      <c r="C177" s="169"/>
      <c r="D177" s="223"/>
      <c r="F177" s="65"/>
      <c r="G177" s="65"/>
      <c r="H177" s="65"/>
      <c r="I177" s="149"/>
      <c r="J177" s="149"/>
      <c r="K177" s="65"/>
      <c r="L177" s="149"/>
      <c r="M177" s="65"/>
    </row>
    <row r="178" spans="2:13" s="144" customFormat="1">
      <c r="B178" s="169"/>
      <c r="C178" s="169"/>
      <c r="D178" s="223"/>
      <c r="F178" s="65"/>
      <c r="G178" s="65"/>
      <c r="H178" s="65"/>
      <c r="I178" s="149"/>
      <c r="J178" s="149"/>
      <c r="K178" s="65"/>
      <c r="L178" s="149"/>
      <c r="M178" s="65"/>
    </row>
    <row r="179" spans="2:13" s="144" customFormat="1">
      <c r="B179" s="169"/>
      <c r="C179" s="169"/>
      <c r="D179" s="223"/>
      <c r="F179" s="65"/>
      <c r="G179" s="65"/>
      <c r="H179" s="65"/>
      <c r="I179" s="149"/>
      <c r="J179" s="149"/>
      <c r="K179" s="65"/>
      <c r="L179" s="149"/>
      <c r="M179" s="65"/>
    </row>
    <row r="180" spans="2:13" s="144" customFormat="1">
      <c r="B180" s="169"/>
      <c r="C180" s="169"/>
      <c r="D180" s="223"/>
      <c r="F180" s="65"/>
      <c r="G180" s="65"/>
      <c r="H180" s="65"/>
      <c r="I180" s="149"/>
      <c r="J180" s="149"/>
      <c r="K180" s="65"/>
      <c r="L180" s="149"/>
      <c r="M180" s="65"/>
    </row>
    <row r="181" spans="2:13" s="144" customFormat="1">
      <c r="B181" s="169"/>
      <c r="C181" s="169"/>
      <c r="D181" s="223"/>
      <c r="F181" s="65"/>
      <c r="G181" s="65"/>
      <c r="H181" s="65"/>
      <c r="I181" s="149"/>
      <c r="J181" s="149"/>
      <c r="K181" s="65"/>
      <c r="L181" s="149"/>
      <c r="M181" s="65"/>
    </row>
    <row r="182" spans="2:13" s="144" customFormat="1">
      <c r="B182" s="169"/>
      <c r="C182" s="169"/>
      <c r="D182" s="223"/>
      <c r="F182" s="65"/>
      <c r="G182" s="65"/>
      <c r="H182" s="65"/>
      <c r="I182" s="149"/>
      <c r="J182" s="149"/>
      <c r="K182" s="65"/>
      <c r="L182" s="149"/>
      <c r="M182" s="65"/>
    </row>
    <row r="183" spans="2:13" s="144" customFormat="1">
      <c r="B183" s="169"/>
      <c r="C183" s="169"/>
      <c r="D183" s="223"/>
      <c r="F183" s="65"/>
      <c r="G183" s="65"/>
      <c r="H183" s="65"/>
      <c r="I183" s="149"/>
      <c r="J183" s="149"/>
      <c r="K183" s="65"/>
      <c r="L183" s="149"/>
      <c r="M183" s="65"/>
    </row>
    <row r="184" spans="2:13" s="144" customFormat="1">
      <c r="B184" s="169"/>
      <c r="C184" s="169"/>
      <c r="D184" s="223"/>
      <c r="F184" s="65"/>
      <c r="G184" s="65"/>
      <c r="H184" s="65"/>
      <c r="I184" s="149"/>
      <c r="J184" s="149"/>
      <c r="K184" s="65"/>
      <c r="L184" s="149"/>
      <c r="M184" s="65"/>
    </row>
    <row r="185" spans="2:13" s="144" customFormat="1">
      <c r="B185" s="169"/>
      <c r="C185" s="169"/>
      <c r="D185" s="223"/>
      <c r="F185" s="65"/>
      <c r="G185" s="65"/>
      <c r="H185" s="65"/>
      <c r="I185" s="149"/>
      <c r="J185" s="149"/>
      <c r="K185" s="65"/>
      <c r="L185" s="149"/>
      <c r="M185" s="65"/>
    </row>
    <row r="186" spans="2:13" s="144" customFormat="1">
      <c r="B186" s="169"/>
      <c r="C186" s="169"/>
      <c r="D186" s="223"/>
      <c r="F186" s="65"/>
      <c r="G186" s="65"/>
      <c r="H186" s="65"/>
      <c r="I186" s="149"/>
      <c r="J186" s="149"/>
      <c r="K186" s="65"/>
      <c r="L186" s="149"/>
      <c r="M186" s="65"/>
    </row>
    <row r="187" spans="2:13" s="144" customFormat="1">
      <c r="B187" s="169"/>
      <c r="C187" s="169"/>
      <c r="D187" s="223"/>
      <c r="F187" s="65"/>
      <c r="G187" s="65"/>
      <c r="H187" s="65"/>
      <c r="I187" s="149"/>
      <c r="J187" s="149"/>
      <c r="K187" s="65"/>
      <c r="L187" s="149"/>
      <c r="M187" s="65"/>
    </row>
    <row r="188" spans="2:13" s="144" customFormat="1">
      <c r="B188" s="169"/>
      <c r="C188" s="169"/>
      <c r="D188" s="223"/>
      <c r="F188" s="65"/>
      <c r="G188" s="65"/>
      <c r="H188" s="65"/>
      <c r="I188" s="149"/>
      <c r="J188" s="149"/>
      <c r="K188" s="65"/>
      <c r="L188" s="149"/>
      <c r="M188" s="65"/>
    </row>
    <row r="189" spans="2:13" s="144" customFormat="1">
      <c r="B189" s="169"/>
      <c r="C189" s="169"/>
      <c r="D189" s="223"/>
      <c r="F189" s="65"/>
      <c r="G189" s="65"/>
      <c r="H189" s="65"/>
      <c r="I189" s="149"/>
      <c r="J189" s="149"/>
      <c r="K189" s="65"/>
      <c r="L189" s="149"/>
      <c r="M189" s="65"/>
    </row>
    <row r="190" spans="2:13" s="144" customFormat="1">
      <c r="B190" s="169"/>
      <c r="C190" s="169"/>
      <c r="D190" s="223"/>
      <c r="F190" s="65"/>
      <c r="G190" s="65"/>
      <c r="H190" s="65"/>
      <c r="I190" s="149"/>
      <c r="J190" s="149"/>
      <c r="K190" s="65"/>
      <c r="L190" s="149"/>
      <c r="M190" s="65"/>
    </row>
    <row r="191" spans="2:13" s="144" customFormat="1">
      <c r="B191" s="169"/>
      <c r="C191" s="169"/>
      <c r="D191" s="223"/>
      <c r="F191" s="65"/>
      <c r="G191" s="65"/>
      <c r="H191" s="65"/>
      <c r="I191" s="149"/>
      <c r="J191" s="149"/>
      <c r="K191" s="65"/>
      <c r="L191" s="149"/>
      <c r="M191" s="65"/>
    </row>
    <row r="192" spans="2:13" s="144" customFormat="1">
      <c r="B192" s="169"/>
      <c r="C192" s="169"/>
      <c r="D192" s="223"/>
      <c r="F192" s="65"/>
      <c r="G192" s="65"/>
      <c r="H192" s="65"/>
      <c r="I192" s="149"/>
      <c r="J192" s="149"/>
      <c r="K192" s="65"/>
      <c r="L192" s="149"/>
      <c r="M192" s="65"/>
    </row>
    <row r="193" spans="2:13" s="144" customFormat="1">
      <c r="B193" s="169"/>
      <c r="C193" s="169"/>
      <c r="D193" s="223"/>
      <c r="F193" s="65"/>
      <c r="G193" s="65"/>
      <c r="H193" s="65"/>
      <c r="I193" s="149"/>
      <c r="J193" s="149"/>
      <c r="K193" s="65"/>
      <c r="L193" s="149"/>
      <c r="M193" s="65"/>
    </row>
    <row r="194" spans="2:13" s="144" customFormat="1">
      <c r="B194" s="169"/>
      <c r="C194" s="169"/>
      <c r="D194" s="223"/>
      <c r="F194" s="65"/>
      <c r="G194" s="65"/>
      <c r="H194" s="65"/>
      <c r="I194" s="149"/>
      <c r="J194" s="149"/>
      <c r="K194" s="65"/>
      <c r="L194" s="149"/>
      <c r="M194" s="65"/>
    </row>
    <row r="195" spans="2:13" s="144" customFormat="1">
      <c r="B195" s="169"/>
      <c r="C195" s="169"/>
      <c r="D195" s="223"/>
      <c r="F195" s="65"/>
      <c r="G195" s="65"/>
      <c r="H195" s="65"/>
      <c r="I195" s="149"/>
      <c r="J195" s="149"/>
      <c r="K195" s="65"/>
      <c r="L195" s="149"/>
      <c r="M195" s="65"/>
    </row>
    <row r="196" spans="2:13" s="144" customFormat="1">
      <c r="B196" s="169"/>
      <c r="C196" s="169"/>
      <c r="D196" s="223"/>
      <c r="F196" s="65"/>
      <c r="G196" s="65"/>
      <c r="H196" s="65"/>
      <c r="I196" s="149"/>
      <c r="J196" s="149"/>
      <c r="K196" s="65"/>
      <c r="L196" s="149"/>
      <c r="M196" s="65"/>
    </row>
    <row r="197" spans="2:13" s="144" customFormat="1">
      <c r="B197" s="169"/>
      <c r="C197" s="169"/>
      <c r="D197" s="223"/>
      <c r="F197" s="65"/>
      <c r="G197" s="65"/>
      <c r="H197" s="65"/>
      <c r="I197" s="149"/>
      <c r="J197" s="149"/>
      <c r="K197" s="65"/>
      <c r="L197" s="149"/>
      <c r="M197" s="65"/>
    </row>
    <row r="198" spans="2:13" s="144" customFormat="1">
      <c r="B198" s="169"/>
      <c r="C198" s="169"/>
      <c r="D198" s="223"/>
      <c r="F198" s="65"/>
      <c r="G198" s="65"/>
      <c r="H198" s="65"/>
      <c r="I198" s="149"/>
      <c r="J198" s="149"/>
      <c r="K198" s="65"/>
      <c r="L198" s="149"/>
      <c r="M198" s="65"/>
    </row>
    <row r="199" spans="2:13" s="144" customFormat="1">
      <c r="B199" s="169"/>
      <c r="C199" s="169"/>
      <c r="D199" s="223"/>
      <c r="F199" s="65"/>
      <c r="G199" s="65"/>
      <c r="H199" s="65"/>
      <c r="I199" s="149"/>
      <c r="J199" s="149"/>
      <c r="K199" s="65"/>
      <c r="L199" s="149"/>
      <c r="M199" s="65"/>
    </row>
    <row r="200" spans="2:13" s="144" customFormat="1">
      <c r="B200" s="169"/>
      <c r="C200" s="169"/>
      <c r="D200" s="223"/>
      <c r="F200" s="65"/>
      <c r="G200" s="65"/>
      <c r="H200" s="65"/>
      <c r="I200" s="149"/>
      <c r="J200" s="149"/>
      <c r="K200" s="65"/>
      <c r="L200" s="149"/>
      <c r="M200" s="65"/>
    </row>
    <row r="201" spans="2:13" s="144" customFormat="1">
      <c r="B201" s="169"/>
      <c r="C201" s="169"/>
      <c r="D201" s="223"/>
      <c r="F201" s="65"/>
      <c r="G201" s="65"/>
      <c r="H201" s="65"/>
      <c r="I201" s="149"/>
      <c r="J201" s="149"/>
      <c r="K201" s="65"/>
      <c r="L201" s="149"/>
      <c r="M201" s="65"/>
    </row>
    <row r="202" spans="2:13" s="144" customFormat="1">
      <c r="B202" s="169"/>
      <c r="C202" s="169"/>
      <c r="D202" s="223"/>
      <c r="F202" s="65"/>
      <c r="G202" s="65"/>
      <c r="H202" s="65"/>
      <c r="I202" s="149"/>
      <c r="J202" s="149"/>
      <c r="K202" s="65"/>
      <c r="L202" s="149"/>
      <c r="M202" s="65"/>
    </row>
    <row r="203" spans="2:13" s="144" customFormat="1">
      <c r="B203" s="169"/>
      <c r="C203" s="169"/>
      <c r="D203" s="223"/>
      <c r="F203" s="65"/>
      <c r="G203" s="65"/>
      <c r="H203" s="65"/>
      <c r="I203" s="149"/>
      <c r="J203" s="149"/>
      <c r="K203" s="65"/>
      <c r="L203" s="149"/>
      <c r="M203" s="65"/>
    </row>
    <row r="204" spans="2:13" s="144" customFormat="1">
      <c r="B204" s="169"/>
      <c r="C204" s="169"/>
      <c r="D204" s="223"/>
      <c r="F204" s="65"/>
      <c r="G204" s="65"/>
      <c r="H204" s="65"/>
      <c r="I204" s="149"/>
      <c r="J204" s="149"/>
      <c r="K204" s="65"/>
      <c r="L204" s="149"/>
      <c r="M204" s="65"/>
    </row>
    <row r="205" spans="2:13" s="144" customFormat="1">
      <c r="B205" s="169"/>
      <c r="C205" s="169"/>
      <c r="D205" s="223"/>
      <c r="F205" s="65"/>
      <c r="G205" s="65"/>
      <c r="H205" s="65"/>
      <c r="I205" s="149"/>
      <c r="J205" s="149"/>
      <c r="K205" s="65"/>
      <c r="L205" s="149"/>
      <c r="M205" s="65"/>
    </row>
    <row r="206" spans="2:13" s="144" customFormat="1">
      <c r="B206" s="169"/>
      <c r="C206" s="169"/>
      <c r="D206" s="223"/>
      <c r="F206" s="65"/>
      <c r="G206" s="65"/>
      <c r="H206" s="65"/>
      <c r="I206" s="149"/>
      <c r="J206" s="149"/>
      <c r="K206" s="65"/>
      <c r="L206" s="149"/>
      <c r="M206" s="65"/>
    </row>
    <row r="207" spans="2:13" s="144" customFormat="1">
      <c r="B207" s="169"/>
      <c r="C207" s="169"/>
      <c r="D207" s="223"/>
      <c r="F207" s="65"/>
      <c r="G207" s="65"/>
      <c r="H207" s="65"/>
      <c r="I207" s="149"/>
      <c r="J207" s="149"/>
      <c r="K207" s="65"/>
      <c r="L207" s="149"/>
      <c r="M207" s="65"/>
    </row>
    <row r="208" spans="2:13" s="144" customFormat="1">
      <c r="B208" s="169"/>
      <c r="C208" s="169"/>
      <c r="D208" s="223"/>
      <c r="F208" s="65"/>
      <c r="G208" s="65"/>
      <c r="H208" s="65"/>
      <c r="I208" s="149"/>
      <c r="J208" s="149"/>
      <c r="K208" s="65"/>
      <c r="L208" s="149"/>
      <c r="M208" s="65"/>
    </row>
    <row r="209" spans="2:13" s="144" customFormat="1">
      <c r="B209" s="169"/>
      <c r="C209" s="169"/>
      <c r="D209" s="223"/>
      <c r="F209" s="65"/>
      <c r="G209" s="65"/>
      <c r="H209" s="65"/>
      <c r="I209" s="149"/>
      <c r="J209" s="149"/>
      <c r="K209" s="65"/>
      <c r="L209" s="149"/>
      <c r="M209" s="65"/>
    </row>
    <row r="210" spans="2:13" s="144" customFormat="1">
      <c r="B210" s="169"/>
      <c r="C210" s="169"/>
      <c r="D210" s="223"/>
      <c r="F210" s="65"/>
      <c r="G210" s="65"/>
      <c r="H210" s="65"/>
      <c r="I210" s="149"/>
      <c r="J210" s="149"/>
      <c r="K210" s="65"/>
      <c r="L210" s="149"/>
      <c r="M210" s="65"/>
    </row>
    <row r="211" spans="2:13" s="144" customFormat="1">
      <c r="B211" s="169"/>
      <c r="C211" s="169"/>
      <c r="D211" s="223"/>
      <c r="F211" s="65"/>
      <c r="G211" s="65"/>
      <c r="H211" s="65"/>
      <c r="I211" s="149"/>
      <c r="J211" s="149"/>
      <c r="K211" s="65"/>
      <c r="L211" s="149"/>
      <c r="M211" s="65"/>
    </row>
    <row r="212" spans="2:13" s="144" customFormat="1">
      <c r="B212" s="169"/>
      <c r="C212" s="169"/>
      <c r="D212" s="223"/>
      <c r="F212" s="65"/>
      <c r="G212" s="65"/>
      <c r="H212" s="65"/>
      <c r="I212" s="149"/>
      <c r="J212" s="149"/>
      <c r="K212" s="65"/>
      <c r="L212" s="149"/>
      <c r="M212" s="65"/>
    </row>
    <row r="213" spans="2:13" s="144" customFormat="1">
      <c r="B213" s="169"/>
      <c r="C213" s="169"/>
      <c r="D213" s="223"/>
      <c r="F213" s="65"/>
      <c r="G213" s="65"/>
      <c r="H213" s="65"/>
      <c r="I213" s="149"/>
      <c r="J213" s="149"/>
      <c r="K213" s="65"/>
      <c r="L213" s="149"/>
      <c r="M213" s="65"/>
    </row>
    <row r="214" spans="2:13" s="144" customFormat="1">
      <c r="B214" s="169"/>
      <c r="C214" s="169"/>
      <c r="D214" s="223"/>
      <c r="F214" s="65"/>
      <c r="G214" s="65"/>
      <c r="H214" s="65"/>
      <c r="I214" s="149"/>
      <c r="J214" s="149"/>
      <c r="K214" s="65"/>
      <c r="L214" s="149"/>
      <c r="M214" s="65"/>
    </row>
    <row r="215" spans="2:13" s="144" customFormat="1">
      <c r="B215" s="169"/>
      <c r="C215" s="169"/>
      <c r="D215" s="223"/>
      <c r="F215" s="65"/>
      <c r="G215" s="65"/>
      <c r="H215" s="65"/>
      <c r="I215" s="149"/>
      <c r="J215" s="149"/>
      <c r="K215" s="65"/>
      <c r="L215" s="149"/>
      <c r="M215" s="65"/>
    </row>
    <row r="216" spans="2:13" s="144" customFormat="1">
      <c r="B216" s="169"/>
      <c r="C216" s="169"/>
      <c r="D216" s="223"/>
      <c r="F216" s="65"/>
      <c r="G216" s="65"/>
      <c r="H216" s="65"/>
      <c r="I216" s="149"/>
      <c r="J216" s="149"/>
      <c r="K216" s="65"/>
      <c r="L216" s="149"/>
      <c r="M216" s="65"/>
    </row>
    <row r="217" spans="2:13" s="144" customFormat="1">
      <c r="B217" s="169"/>
      <c r="C217" s="169"/>
      <c r="D217" s="223"/>
      <c r="F217" s="65"/>
      <c r="G217" s="65"/>
      <c r="H217" s="65"/>
      <c r="I217" s="149"/>
      <c r="J217" s="149"/>
      <c r="K217" s="65"/>
      <c r="L217" s="149"/>
      <c r="M217" s="65"/>
    </row>
    <row r="218" spans="2:13" s="144" customFormat="1">
      <c r="B218" s="169"/>
      <c r="C218" s="169"/>
      <c r="D218" s="223"/>
      <c r="F218" s="65"/>
      <c r="G218" s="65"/>
      <c r="H218" s="65"/>
      <c r="I218" s="149"/>
      <c r="J218" s="149"/>
      <c r="K218" s="65"/>
      <c r="L218" s="149"/>
      <c r="M218" s="65"/>
    </row>
    <row r="219" spans="2:13" s="144" customFormat="1">
      <c r="B219" s="169"/>
      <c r="C219" s="169"/>
      <c r="D219" s="223"/>
      <c r="F219" s="65"/>
      <c r="G219" s="65"/>
      <c r="H219" s="65"/>
      <c r="I219" s="149"/>
      <c r="J219" s="149"/>
      <c r="K219" s="65"/>
      <c r="L219" s="149"/>
      <c r="M219" s="65"/>
    </row>
    <row r="220" spans="2:13" s="144" customFormat="1">
      <c r="B220" s="169"/>
      <c r="C220" s="169"/>
      <c r="D220" s="223"/>
      <c r="F220" s="65"/>
      <c r="G220" s="65"/>
      <c r="H220" s="65"/>
      <c r="I220" s="149"/>
      <c r="J220" s="149"/>
      <c r="K220" s="65"/>
      <c r="L220" s="149"/>
      <c r="M220" s="65"/>
    </row>
    <row r="221" spans="2:13" s="144" customFormat="1">
      <c r="B221" s="169"/>
      <c r="C221" s="169"/>
      <c r="D221" s="223"/>
      <c r="F221" s="65"/>
      <c r="G221" s="65"/>
      <c r="H221" s="65"/>
      <c r="I221" s="149"/>
      <c r="J221" s="149"/>
      <c r="K221" s="65"/>
      <c r="L221" s="149"/>
      <c r="M221" s="65"/>
    </row>
    <row r="222" spans="2:13" s="144" customFormat="1">
      <c r="B222" s="169"/>
      <c r="C222" s="169"/>
      <c r="D222" s="223"/>
      <c r="F222" s="65"/>
      <c r="G222" s="65"/>
      <c r="H222" s="65"/>
      <c r="I222" s="149"/>
      <c r="J222" s="149"/>
      <c r="K222" s="65"/>
      <c r="L222" s="149"/>
      <c r="M222" s="65"/>
    </row>
    <row r="223" spans="2:13" s="144" customFormat="1">
      <c r="B223" s="169"/>
      <c r="C223" s="169"/>
      <c r="D223" s="223"/>
      <c r="F223" s="65"/>
      <c r="G223" s="65"/>
      <c r="H223" s="65"/>
      <c r="I223" s="149"/>
      <c r="J223" s="149"/>
      <c r="K223" s="65"/>
      <c r="L223" s="149"/>
      <c r="M223" s="65"/>
    </row>
    <row r="224" spans="2:13" s="144" customFormat="1">
      <c r="B224" s="169"/>
      <c r="C224" s="169"/>
      <c r="D224" s="223"/>
      <c r="F224" s="65"/>
      <c r="G224" s="65"/>
      <c r="H224" s="65"/>
      <c r="I224" s="149"/>
      <c r="J224" s="149"/>
      <c r="K224" s="65"/>
      <c r="L224" s="149"/>
      <c r="M224" s="65"/>
    </row>
    <row r="225" spans="2:13" s="144" customFormat="1">
      <c r="B225" s="169"/>
      <c r="C225" s="169"/>
      <c r="F225" s="65"/>
      <c r="G225" s="65"/>
      <c r="H225" s="65"/>
      <c r="I225" s="149"/>
      <c r="J225" s="149"/>
      <c r="K225" s="65"/>
      <c r="L225" s="149"/>
      <c r="M225" s="65"/>
    </row>
    <row r="226" spans="2:13" s="144" customFormat="1">
      <c r="B226" s="169"/>
      <c r="C226" s="169"/>
      <c r="F226" s="65"/>
      <c r="G226" s="65"/>
      <c r="H226" s="65"/>
      <c r="I226" s="149"/>
      <c r="J226" s="149"/>
      <c r="K226" s="65"/>
      <c r="L226" s="149"/>
      <c r="M226" s="65"/>
    </row>
    <row r="227" spans="2:13" s="144" customFormat="1">
      <c r="B227" s="169"/>
      <c r="C227" s="169"/>
      <c r="F227" s="65"/>
      <c r="G227" s="65"/>
      <c r="H227" s="65"/>
      <c r="I227" s="149"/>
      <c r="J227" s="149"/>
      <c r="K227" s="65"/>
      <c r="L227" s="149"/>
      <c r="M227" s="65"/>
    </row>
    <row r="228" spans="2:13" s="144" customFormat="1">
      <c r="B228" s="169"/>
      <c r="C228" s="169"/>
      <c r="F228" s="65"/>
      <c r="G228" s="65"/>
      <c r="H228" s="65"/>
      <c r="I228" s="149"/>
      <c r="J228" s="149"/>
      <c r="K228" s="65"/>
      <c r="L228" s="149"/>
      <c r="M228" s="65"/>
    </row>
    <row r="229" spans="2:13" s="144" customFormat="1">
      <c r="B229" s="169"/>
      <c r="C229" s="169"/>
      <c r="F229" s="65"/>
      <c r="G229" s="65"/>
      <c r="H229" s="65"/>
      <c r="I229" s="149"/>
      <c r="J229" s="149"/>
      <c r="K229" s="65"/>
      <c r="L229" s="149"/>
      <c r="M229" s="65"/>
    </row>
    <row r="230" spans="2:13" s="144" customFormat="1">
      <c r="B230" s="169"/>
      <c r="C230" s="169"/>
      <c r="F230" s="65"/>
      <c r="G230" s="65"/>
      <c r="H230" s="65"/>
      <c r="I230" s="149"/>
      <c r="J230" s="149"/>
      <c r="K230" s="65"/>
      <c r="L230" s="149"/>
      <c r="M230" s="65"/>
    </row>
    <row r="231" spans="2:13" s="144" customFormat="1">
      <c r="B231" s="169"/>
      <c r="C231" s="169"/>
      <c r="F231" s="65"/>
      <c r="G231" s="65"/>
      <c r="H231" s="65"/>
      <c r="I231" s="149"/>
      <c r="J231" s="149"/>
      <c r="K231" s="65"/>
      <c r="L231" s="149"/>
      <c r="M231" s="65"/>
    </row>
    <row r="232" spans="2:13" s="144" customFormat="1">
      <c r="B232" s="169"/>
      <c r="C232" s="169"/>
      <c r="F232" s="65"/>
      <c r="G232" s="65"/>
      <c r="H232" s="65"/>
      <c r="I232" s="149"/>
      <c r="J232" s="149"/>
      <c r="K232" s="65"/>
      <c r="L232" s="149"/>
      <c r="M232" s="65"/>
    </row>
    <row r="233" spans="2:13" s="144" customFormat="1">
      <c r="B233" s="169"/>
      <c r="C233" s="169"/>
      <c r="F233" s="65"/>
      <c r="G233" s="65"/>
      <c r="H233" s="65"/>
      <c r="I233" s="149"/>
      <c r="J233" s="149"/>
      <c r="K233" s="65"/>
      <c r="L233" s="149"/>
      <c r="M233" s="65"/>
    </row>
    <row r="234" spans="2:13" s="144" customFormat="1">
      <c r="B234" s="169"/>
      <c r="C234" s="169"/>
      <c r="F234" s="65"/>
      <c r="G234" s="65"/>
      <c r="H234" s="65"/>
      <c r="I234" s="149"/>
      <c r="J234" s="149"/>
      <c r="K234" s="65"/>
      <c r="L234" s="149"/>
      <c r="M234" s="65"/>
    </row>
    <row r="235" spans="2:13" s="144" customFormat="1">
      <c r="B235" s="169"/>
      <c r="C235" s="169"/>
      <c r="F235" s="65"/>
      <c r="G235" s="65"/>
      <c r="H235" s="65"/>
      <c r="I235" s="149"/>
      <c r="J235" s="149"/>
      <c r="K235" s="65"/>
      <c r="L235" s="149"/>
      <c r="M235" s="65"/>
    </row>
    <row r="236" spans="2:13" s="144" customFormat="1">
      <c r="B236" s="169"/>
      <c r="C236" s="169"/>
      <c r="F236" s="65"/>
      <c r="G236" s="65"/>
      <c r="H236" s="65"/>
      <c r="I236" s="149"/>
      <c r="J236" s="149"/>
      <c r="K236" s="65"/>
      <c r="L236" s="149"/>
      <c r="M236" s="65"/>
    </row>
    <row r="237" spans="2:13" s="144" customFormat="1">
      <c r="B237" s="169"/>
      <c r="C237" s="169"/>
      <c r="F237" s="65"/>
      <c r="G237" s="65"/>
      <c r="H237" s="65"/>
      <c r="I237" s="149"/>
      <c r="J237" s="149"/>
      <c r="K237" s="65"/>
      <c r="L237" s="149"/>
      <c r="M237" s="65"/>
    </row>
    <row r="238" spans="2:13" s="144" customFormat="1">
      <c r="B238" s="169"/>
      <c r="C238" s="169"/>
      <c r="F238" s="65"/>
      <c r="G238" s="65"/>
      <c r="H238" s="65"/>
      <c r="I238" s="149"/>
      <c r="J238" s="149"/>
      <c r="K238" s="65"/>
      <c r="L238" s="149"/>
      <c r="M238" s="65"/>
    </row>
    <row r="239" spans="2:13" s="144" customFormat="1">
      <c r="B239" s="169"/>
      <c r="C239" s="169"/>
      <c r="F239" s="65"/>
      <c r="G239" s="65"/>
      <c r="H239" s="65"/>
      <c r="I239" s="149"/>
      <c r="J239" s="149"/>
      <c r="K239" s="65"/>
      <c r="L239" s="149"/>
      <c r="M239" s="65"/>
    </row>
    <row r="240" spans="2:13" s="144" customFormat="1">
      <c r="B240" s="169"/>
      <c r="C240" s="169"/>
      <c r="F240" s="65"/>
      <c r="G240" s="65"/>
      <c r="H240" s="65"/>
      <c r="I240" s="149"/>
      <c r="J240" s="149"/>
      <c r="L240" s="156"/>
      <c r="M240" s="65"/>
    </row>
    <row r="241" spans="2:12" s="144" customFormat="1">
      <c r="B241" s="169"/>
      <c r="C241" s="169"/>
      <c r="F241" s="65"/>
      <c r="G241" s="65"/>
      <c r="H241" s="65"/>
      <c r="I241" s="149"/>
      <c r="J241" s="149"/>
      <c r="L241" s="156"/>
    </row>
    <row r="242" spans="2:12" s="144" customFormat="1">
      <c r="B242" s="169"/>
      <c r="C242" s="169"/>
      <c r="F242" s="65"/>
      <c r="G242" s="65"/>
      <c r="H242" s="65"/>
      <c r="I242" s="149"/>
      <c r="J242" s="149"/>
      <c r="L242" s="156"/>
    </row>
    <row r="243" spans="2:12" s="144" customFormat="1">
      <c r="B243" s="169"/>
      <c r="C243" s="169"/>
      <c r="F243" s="65"/>
      <c r="G243" s="65"/>
      <c r="H243" s="65"/>
      <c r="I243" s="149"/>
      <c r="J243" s="149"/>
      <c r="L243" s="156"/>
    </row>
    <row r="244" spans="2:12" s="144" customFormat="1">
      <c r="B244" s="169"/>
      <c r="C244" s="169"/>
      <c r="F244" s="65"/>
      <c r="G244" s="65"/>
      <c r="H244" s="65"/>
      <c r="I244" s="149"/>
      <c r="J244" s="149"/>
      <c r="L244" s="156"/>
    </row>
    <row r="245" spans="2:12" s="144" customFormat="1">
      <c r="B245" s="169"/>
      <c r="C245" s="169"/>
      <c r="F245" s="65"/>
      <c r="G245" s="65"/>
      <c r="H245" s="65"/>
      <c r="I245" s="149"/>
      <c r="J245" s="149"/>
      <c r="L245" s="156"/>
    </row>
    <row r="246" spans="2:12" s="144" customFormat="1">
      <c r="B246" s="169"/>
      <c r="C246" s="169"/>
      <c r="F246" s="65"/>
      <c r="G246" s="65"/>
      <c r="H246" s="65"/>
      <c r="I246" s="149"/>
      <c r="J246" s="149"/>
      <c r="L246" s="156"/>
    </row>
    <row r="247" spans="2:12" s="144" customFormat="1">
      <c r="B247" s="169"/>
      <c r="C247" s="169"/>
      <c r="F247" s="65"/>
      <c r="G247" s="65"/>
      <c r="H247" s="65"/>
      <c r="I247" s="149"/>
      <c r="J247" s="149"/>
      <c r="L247" s="156"/>
    </row>
    <row r="248" spans="2:12" s="144" customFormat="1">
      <c r="B248" s="169"/>
      <c r="C248" s="169"/>
      <c r="F248" s="65"/>
      <c r="G248" s="65"/>
      <c r="H248" s="65"/>
      <c r="I248" s="149"/>
      <c r="J248" s="149"/>
      <c r="L248" s="156"/>
    </row>
    <row r="249" spans="2:12" s="144" customFormat="1">
      <c r="B249" s="169"/>
      <c r="C249" s="169"/>
      <c r="F249" s="65"/>
      <c r="I249" s="156"/>
      <c r="J249" s="156"/>
      <c r="L249" s="156"/>
    </row>
    <row r="250" spans="2:12" s="144" customFormat="1">
      <c r="B250" s="169"/>
      <c r="C250" s="169"/>
      <c r="I250" s="156"/>
      <c r="J250" s="156"/>
      <c r="L250" s="156"/>
    </row>
    <row r="251" spans="2:12" s="144" customFormat="1">
      <c r="B251" s="169"/>
      <c r="C251" s="169"/>
      <c r="I251" s="156"/>
      <c r="J251" s="156"/>
      <c r="L251" s="156"/>
    </row>
    <row r="252" spans="2:12" s="144" customFormat="1">
      <c r="B252" s="169"/>
      <c r="C252" s="169"/>
      <c r="I252" s="156"/>
      <c r="J252" s="156"/>
      <c r="L252" s="156"/>
    </row>
    <row r="253" spans="2:12" s="144" customFormat="1">
      <c r="B253" s="169"/>
      <c r="C253" s="169"/>
      <c r="I253" s="156"/>
      <c r="J253" s="156"/>
      <c r="L253" s="156"/>
    </row>
    <row r="254" spans="2:12" s="144" customFormat="1">
      <c r="B254" s="169"/>
      <c r="C254" s="169"/>
      <c r="I254" s="156"/>
      <c r="J254" s="156"/>
      <c r="L254" s="156"/>
    </row>
    <row r="255" spans="2:12" s="144" customFormat="1">
      <c r="B255" s="169"/>
      <c r="C255" s="169"/>
      <c r="I255" s="156"/>
      <c r="J255" s="156"/>
      <c r="L255" s="156"/>
    </row>
    <row r="256" spans="2:12" s="144" customFormat="1">
      <c r="B256" s="169"/>
      <c r="C256" s="169"/>
      <c r="I256" s="156"/>
      <c r="J256" s="156"/>
      <c r="L256" s="156"/>
    </row>
    <row r="257" spans="2:12" s="144" customFormat="1">
      <c r="B257" s="169"/>
      <c r="C257" s="169"/>
      <c r="I257" s="156"/>
      <c r="J257" s="156"/>
      <c r="L257" s="156"/>
    </row>
    <row r="258" spans="2:12" s="144" customFormat="1">
      <c r="B258" s="169"/>
      <c r="C258" s="169"/>
      <c r="I258" s="156"/>
      <c r="J258" s="156"/>
      <c r="L258" s="156"/>
    </row>
    <row r="259" spans="2:12" s="144" customFormat="1">
      <c r="B259" s="169"/>
      <c r="C259" s="169"/>
      <c r="I259" s="156"/>
      <c r="J259" s="156"/>
      <c r="L259" s="156"/>
    </row>
    <row r="260" spans="2:12" s="144" customFormat="1">
      <c r="B260" s="169"/>
      <c r="C260" s="169"/>
      <c r="I260" s="156"/>
      <c r="J260" s="156"/>
      <c r="L260" s="156"/>
    </row>
    <row r="261" spans="2:12" s="144" customFormat="1">
      <c r="B261" s="169"/>
      <c r="C261" s="169"/>
      <c r="I261" s="156"/>
      <c r="J261" s="156"/>
      <c r="L261" s="156"/>
    </row>
    <row r="262" spans="2:12" s="144" customFormat="1">
      <c r="B262" s="169"/>
      <c r="C262" s="169"/>
      <c r="I262" s="156"/>
      <c r="J262" s="156"/>
      <c r="L262" s="156"/>
    </row>
    <row r="263" spans="2:12" s="144" customFormat="1">
      <c r="B263" s="169"/>
      <c r="C263" s="169"/>
      <c r="I263" s="156"/>
      <c r="J263" s="156"/>
      <c r="L263" s="156"/>
    </row>
    <row r="264" spans="2:12" s="144" customFormat="1">
      <c r="B264" s="169"/>
      <c r="C264" s="169"/>
      <c r="I264" s="156"/>
      <c r="J264" s="156"/>
      <c r="L264" s="156"/>
    </row>
    <row r="265" spans="2:12" s="144" customFormat="1">
      <c r="B265" s="169"/>
      <c r="C265" s="169"/>
      <c r="I265" s="156"/>
      <c r="J265" s="156"/>
      <c r="L265" s="156"/>
    </row>
    <row r="266" spans="2:12" s="144" customFormat="1">
      <c r="B266" s="169"/>
      <c r="C266" s="169"/>
      <c r="I266" s="156"/>
      <c r="J266" s="156"/>
      <c r="L266" s="156"/>
    </row>
    <row r="267" spans="2:12" s="144" customFormat="1">
      <c r="B267" s="169"/>
      <c r="C267" s="169"/>
      <c r="I267" s="156"/>
      <c r="J267" s="156"/>
      <c r="L267" s="156"/>
    </row>
    <row r="268" spans="2:12" s="144" customFormat="1">
      <c r="B268" s="169"/>
      <c r="C268" s="169"/>
      <c r="I268" s="156"/>
      <c r="J268" s="156"/>
      <c r="L268" s="156"/>
    </row>
    <row r="269" spans="2:12" s="144" customFormat="1">
      <c r="B269" s="169"/>
      <c r="C269" s="169"/>
      <c r="I269" s="156"/>
      <c r="J269" s="156"/>
      <c r="L269" s="156"/>
    </row>
    <row r="270" spans="2:12" s="144" customFormat="1">
      <c r="B270" s="169"/>
      <c r="C270" s="169"/>
      <c r="I270" s="156"/>
      <c r="J270" s="156"/>
      <c r="L270" s="156"/>
    </row>
    <row r="271" spans="2:12" s="144" customFormat="1">
      <c r="B271" s="169"/>
      <c r="C271" s="169"/>
      <c r="I271" s="156"/>
      <c r="J271" s="156"/>
      <c r="L271" s="156"/>
    </row>
    <row r="272" spans="2:12" s="144" customFormat="1">
      <c r="B272" s="169"/>
      <c r="C272" s="169"/>
      <c r="I272" s="156"/>
      <c r="J272" s="156"/>
      <c r="L272" s="156"/>
    </row>
    <row r="273" spans="2:12" s="144" customFormat="1">
      <c r="B273" s="169"/>
      <c r="C273" s="169"/>
      <c r="I273" s="156"/>
      <c r="J273" s="156"/>
      <c r="L273" s="156"/>
    </row>
    <row r="274" spans="2:12" s="144" customFormat="1">
      <c r="B274" s="169"/>
      <c r="C274" s="169"/>
      <c r="I274" s="156"/>
      <c r="J274" s="156"/>
      <c r="L274" s="156"/>
    </row>
    <row r="275" spans="2:12" s="144" customFormat="1">
      <c r="B275" s="169"/>
      <c r="C275" s="169"/>
      <c r="I275" s="156"/>
      <c r="J275" s="156"/>
      <c r="L275" s="156"/>
    </row>
    <row r="276" spans="2:12" s="144" customFormat="1">
      <c r="B276" s="169"/>
      <c r="C276" s="169"/>
      <c r="I276" s="156"/>
      <c r="J276" s="156"/>
      <c r="L276" s="156"/>
    </row>
    <row r="277" spans="2:12" s="144" customFormat="1">
      <c r="B277" s="169"/>
      <c r="C277" s="169"/>
      <c r="I277" s="156"/>
      <c r="J277" s="156"/>
      <c r="L277" s="156"/>
    </row>
    <row r="278" spans="2:12" s="144" customFormat="1">
      <c r="B278" s="169"/>
      <c r="C278" s="169"/>
      <c r="I278" s="156"/>
      <c r="J278" s="156"/>
      <c r="L278" s="156"/>
    </row>
    <row r="279" spans="2:12" s="144" customFormat="1">
      <c r="B279" s="169"/>
      <c r="C279" s="169"/>
      <c r="I279" s="156"/>
      <c r="J279" s="156"/>
      <c r="L279" s="156"/>
    </row>
    <row r="280" spans="2:12" s="144" customFormat="1">
      <c r="B280" s="169"/>
      <c r="C280" s="169"/>
      <c r="I280" s="156"/>
      <c r="J280" s="156"/>
      <c r="L280" s="156"/>
    </row>
    <row r="281" spans="2:12" s="144" customFormat="1">
      <c r="B281" s="169"/>
      <c r="C281" s="169"/>
      <c r="I281" s="156"/>
      <c r="J281" s="156"/>
      <c r="L281" s="156"/>
    </row>
    <row r="282" spans="2:12" s="144" customFormat="1">
      <c r="B282" s="169"/>
      <c r="C282" s="169"/>
      <c r="I282" s="156"/>
      <c r="J282" s="156"/>
      <c r="L282" s="156"/>
    </row>
    <row r="283" spans="2:12" s="144" customFormat="1">
      <c r="B283" s="169"/>
      <c r="C283" s="169"/>
      <c r="I283" s="156"/>
      <c r="J283" s="156"/>
      <c r="L283" s="156"/>
    </row>
    <row r="284" spans="2:12" s="144" customFormat="1">
      <c r="B284" s="169"/>
      <c r="C284" s="169"/>
      <c r="I284" s="156"/>
      <c r="J284" s="156"/>
      <c r="L284" s="156"/>
    </row>
    <row r="285" spans="2:12" s="144" customFormat="1">
      <c r="B285" s="169"/>
      <c r="C285" s="169"/>
      <c r="I285" s="156"/>
      <c r="J285" s="156"/>
      <c r="L285" s="156"/>
    </row>
    <row r="286" spans="2:12" s="144" customFormat="1">
      <c r="B286" s="169"/>
      <c r="C286" s="169"/>
      <c r="I286" s="156"/>
      <c r="J286" s="156"/>
      <c r="L286" s="156"/>
    </row>
    <row r="287" spans="2:12" s="144" customFormat="1">
      <c r="B287" s="169"/>
      <c r="C287" s="169"/>
      <c r="I287" s="156"/>
      <c r="J287" s="156"/>
      <c r="L287" s="156"/>
    </row>
    <row r="288" spans="2:12" s="144" customFormat="1">
      <c r="B288" s="169"/>
      <c r="C288" s="169"/>
      <c r="I288" s="156"/>
      <c r="J288" s="156"/>
      <c r="L288" s="156"/>
    </row>
    <row r="289" spans="2:12" s="144" customFormat="1">
      <c r="B289" s="169"/>
      <c r="C289" s="169"/>
      <c r="I289" s="156"/>
      <c r="J289" s="156"/>
      <c r="L289" s="156"/>
    </row>
    <row r="290" spans="2:12" s="144" customFormat="1">
      <c r="B290" s="169"/>
      <c r="C290" s="169"/>
      <c r="I290" s="156"/>
      <c r="J290" s="156"/>
      <c r="L290" s="156"/>
    </row>
    <row r="291" spans="2:12" s="144" customFormat="1">
      <c r="B291" s="169"/>
      <c r="C291" s="169"/>
      <c r="I291" s="156"/>
      <c r="J291" s="156"/>
      <c r="L291" s="156"/>
    </row>
    <row r="292" spans="2:12" s="144" customFormat="1">
      <c r="B292" s="169"/>
      <c r="C292" s="169"/>
      <c r="I292" s="156"/>
      <c r="J292" s="156"/>
      <c r="L292" s="156"/>
    </row>
    <row r="293" spans="2:12" s="144" customFormat="1">
      <c r="B293" s="169"/>
      <c r="C293" s="169"/>
      <c r="I293" s="156"/>
      <c r="J293" s="156"/>
      <c r="L293" s="156"/>
    </row>
    <row r="294" spans="2:12" s="144" customFormat="1">
      <c r="B294" s="169"/>
      <c r="C294" s="169"/>
      <c r="I294" s="156"/>
      <c r="J294" s="156"/>
      <c r="L294" s="156"/>
    </row>
    <row r="295" spans="2:12" s="144" customFormat="1">
      <c r="B295" s="169"/>
      <c r="C295" s="169"/>
      <c r="I295" s="156"/>
      <c r="J295" s="156"/>
      <c r="L295" s="156"/>
    </row>
    <row r="296" spans="2:12" s="144" customFormat="1">
      <c r="B296" s="169"/>
      <c r="C296" s="169"/>
      <c r="I296" s="156"/>
      <c r="J296" s="156"/>
      <c r="L296" s="156"/>
    </row>
    <row r="297" spans="2:12" s="144" customFormat="1">
      <c r="B297" s="169"/>
      <c r="C297" s="169"/>
      <c r="I297" s="156"/>
      <c r="J297" s="156"/>
      <c r="L297" s="156"/>
    </row>
    <row r="298" spans="2:12" s="144" customFormat="1">
      <c r="B298" s="169"/>
      <c r="C298" s="169"/>
      <c r="I298" s="156"/>
      <c r="J298" s="156"/>
      <c r="L298" s="156"/>
    </row>
    <row r="299" spans="2:12" s="144" customFormat="1">
      <c r="B299" s="169"/>
      <c r="C299" s="169"/>
      <c r="I299" s="156"/>
      <c r="J299" s="156"/>
      <c r="L299" s="156"/>
    </row>
    <row r="300" spans="2:12" s="144" customFormat="1">
      <c r="B300" s="169"/>
      <c r="C300" s="169"/>
      <c r="I300" s="156"/>
      <c r="J300" s="156"/>
      <c r="L300" s="156"/>
    </row>
    <row r="301" spans="2:12" s="144" customFormat="1">
      <c r="B301" s="169"/>
      <c r="C301" s="169"/>
      <c r="I301" s="156"/>
      <c r="J301" s="156"/>
      <c r="L301" s="156"/>
    </row>
    <row r="302" spans="2:12" s="144" customFormat="1">
      <c r="B302" s="169"/>
      <c r="C302" s="169"/>
      <c r="I302" s="156"/>
      <c r="J302" s="156"/>
      <c r="L302" s="156"/>
    </row>
    <row r="303" spans="2:12" s="144" customFormat="1">
      <c r="B303" s="169"/>
      <c r="C303" s="169"/>
      <c r="I303" s="156"/>
      <c r="J303" s="156"/>
      <c r="L303" s="156"/>
    </row>
    <row r="304" spans="2:12" s="144" customFormat="1">
      <c r="B304" s="169"/>
      <c r="C304" s="169"/>
      <c r="I304" s="156"/>
      <c r="J304" s="156"/>
      <c r="L304" s="156"/>
    </row>
    <row r="305" spans="2:12" s="144" customFormat="1">
      <c r="B305" s="169"/>
      <c r="C305" s="169"/>
      <c r="I305" s="156"/>
      <c r="J305" s="156"/>
      <c r="L305" s="156"/>
    </row>
    <row r="306" spans="2:12" s="144" customFormat="1">
      <c r="B306" s="169"/>
      <c r="C306" s="169"/>
      <c r="I306" s="156"/>
      <c r="J306" s="156"/>
      <c r="L306" s="156"/>
    </row>
    <row r="307" spans="2:12" s="144" customFormat="1">
      <c r="B307" s="169"/>
      <c r="C307" s="169"/>
      <c r="I307" s="156"/>
      <c r="J307" s="156"/>
      <c r="L307" s="156"/>
    </row>
    <row r="308" spans="2:12" s="144" customFormat="1">
      <c r="B308" s="169"/>
      <c r="C308" s="169"/>
      <c r="I308" s="156"/>
      <c r="J308" s="156"/>
      <c r="L308" s="156"/>
    </row>
    <row r="309" spans="2:12" s="144" customFormat="1">
      <c r="B309" s="169"/>
      <c r="C309" s="169"/>
      <c r="I309" s="156"/>
      <c r="J309" s="156"/>
      <c r="L309" s="156"/>
    </row>
    <row r="310" spans="2:12" s="144" customFormat="1">
      <c r="B310" s="169"/>
      <c r="C310" s="169"/>
      <c r="I310" s="156"/>
      <c r="J310" s="156"/>
      <c r="L310" s="156"/>
    </row>
    <row r="311" spans="2:12" s="144" customFormat="1">
      <c r="B311" s="169"/>
      <c r="C311" s="169"/>
      <c r="I311" s="156"/>
      <c r="J311" s="156"/>
      <c r="L311" s="156"/>
    </row>
    <row r="312" spans="2:12" s="144" customFormat="1">
      <c r="B312" s="169"/>
      <c r="C312" s="169"/>
      <c r="I312" s="156"/>
      <c r="J312" s="156"/>
      <c r="L312" s="156"/>
    </row>
    <row r="313" spans="2:12" s="144" customFormat="1">
      <c r="B313" s="169"/>
      <c r="C313" s="169"/>
      <c r="I313" s="156"/>
      <c r="J313" s="156"/>
      <c r="L313" s="156"/>
    </row>
    <row r="314" spans="2:12" s="144" customFormat="1">
      <c r="B314" s="169"/>
      <c r="C314" s="169"/>
      <c r="I314" s="156"/>
      <c r="J314" s="156"/>
      <c r="L314" s="156"/>
    </row>
    <row r="315" spans="2:12" s="144" customFormat="1">
      <c r="B315" s="169"/>
      <c r="C315" s="169"/>
      <c r="I315" s="156"/>
      <c r="J315" s="156"/>
      <c r="L315" s="156"/>
    </row>
    <row r="316" spans="2:12" s="144" customFormat="1">
      <c r="B316" s="169"/>
      <c r="C316" s="169"/>
      <c r="I316" s="156"/>
      <c r="J316" s="156"/>
      <c r="L316" s="156"/>
    </row>
    <row r="317" spans="2:12" s="144" customFormat="1">
      <c r="B317" s="169"/>
      <c r="C317" s="169"/>
      <c r="I317" s="156"/>
      <c r="J317" s="156"/>
      <c r="L317" s="156"/>
    </row>
    <row r="318" spans="2:12" s="144" customFormat="1">
      <c r="B318" s="169"/>
      <c r="C318" s="169"/>
      <c r="I318" s="156"/>
      <c r="J318" s="156"/>
      <c r="L318" s="156"/>
    </row>
    <row r="319" spans="2:12" s="144" customFormat="1">
      <c r="B319" s="169"/>
      <c r="C319" s="169"/>
      <c r="I319" s="156"/>
      <c r="J319" s="156"/>
      <c r="L319" s="156"/>
    </row>
    <row r="320" spans="2:12" s="144" customFormat="1">
      <c r="B320" s="169"/>
      <c r="C320" s="169"/>
      <c r="I320" s="156"/>
      <c r="J320" s="156"/>
      <c r="L320" s="156"/>
    </row>
    <row r="321" spans="2:12" s="144" customFormat="1">
      <c r="B321" s="169"/>
      <c r="C321" s="169"/>
      <c r="I321" s="156"/>
      <c r="J321" s="156"/>
      <c r="L321" s="156"/>
    </row>
    <row r="322" spans="2:12" s="144" customFormat="1">
      <c r="B322" s="169"/>
      <c r="C322" s="169"/>
      <c r="I322" s="156"/>
      <c r="J322" s="156"/>
      <c r="L322" s="156"/>
    </row>
    <row r="323" spans="2:12" s="144" customFormat="1">
      <c r="B323" s="169"/>
      <c r="C323" s="169"/>
      <c r="I323" s="156"/>
      <c r="J323" s="156"/>
      <c r="L323" s="156"/>
    </row>
    <row r="324" spans="2:12" s="144" customFormat="1">
      <c r="B324" s="169"/>
      <c r="C324" s="169"/>
      <c r="I324" s="156"/>
      <c r="J324" s="156"/>
      <c r="L324" s="156"/>
    </row>
    <row r="325" spans="2:12" s="144" customFormat="1">
      <c r="B325" s="169"/>
      <c r="C325" s="169"/>
      <c r="I325" s="156"/>
      <c r="J325" s="156"/>
      <c r="L325" s="156"/>
    </row>
    <row r="326" spans="2:12" s="144" customFormat="1">
      <c r="B326" s="169"/>
      <c r="C326" s="169"/>
      <c r="I326" s="156"/>
      <c r="J326" s="156"/>
      <c r="L326" s="156"/>
    </row>
    <row r="327" spans="2:12" s="144" customFormat="1">
      <c r="B327" s="169"/>
      <c r="C327" s="169"/>
      <c r="I327" s="156"/>
      <c r="J327" s="156"/>
      <c r="L327" s="156"/>
    </row>
    <row r="328" spans="2:12" s="144" customFormat="1">
      <c r="B328" s="169"/>
      <c r="C328" s="169"/>
      <c r="I328" s="156"/>
      <c r="J328" s="156"/>
      <c r="L328" s="156"/>
    </row>
    <row r="329" spans="2:12" s="144" customFormat="1">
      <c r="B329" s="169"/>
      <c r="C329" s="169"/>
      <c r="I329" s="156"/>
      <c r="J329" s="156"/>
      <c r="L329" s="156"/>
    </row>
    <row r="330" spans="2:12" s="144" customFormat="1">
      <c r="B330" s="169"/>
      <c r="C330" s="169"/>
      <c r="I330" s="156"/>
      <c r="J330" s="156"/>
      <c r="L330" s="156"/>
    </row>
    <row r="331" spans="2:12" s="144" customFormat="1">
      <c r="B331" s="169"/>
      <c r="C331" s="169"/>
      <c r="I331" s="156"/>
      <c r="J331" s="156"/>
      <c r="L331" s="156"/>
    </row>
    <row r="332" spans="2:12" s="144" customFormat="1">
      <c r="B332" s="169"/>
      <c r="C332" s="169"/>
      <c r="I332" s="156"/>
      <c r="J332" s="156"/>
      <c r="L332" s="156"/>
    </row>
    <row r="333" spans="2:12" s="144" customFormat="1">
      <c r="B333" s="169"/>
      <c r="C333" s="169"/>
      <c r="I333" s="156"/>
      <c r="J333" s="156"/>
      <c r="L333" s="156"/>
    </row>
    <row r="334" spans="2:12" s="144" customFormat="1">
      <c r="B334" s="169"/>
      <c r="C334" s="169"/>
      <c r="I334" s="156"/>
      <c r="J334" s="156"/>
      <c r="L334" s="156"/>
    </row>
    <row r="335" spans="2:12" s="144" customFormat="1">
      <c r="B335" s="169"/>
      <c r="C335" s="169"/>
      <c r="I335" s="156"/>
      <c r="J335" s="156"/>
      <c r="L335" s="156"/>
    </row>
    <row r="336" spans="2:12" s="144" customFormat="1">
      <c r="B336" s="169"/>
      <c r="C336" s="169"/>
      <c r="I336" s="156"/>
      <c r="J336" s="156"/>
      <c r="L336" s="156"/>
    </row>
    <row r="337" spans="2:12" s="144" customFormat="1">
      <c r="B337" s="169"/>
      <c r="C337" s="169"/>
      <c r="I337" s="156"/>
      <c r="J337" s="156"/>
      <c r="L337" s="156"/>
    </row>
    <row r="338" spans="2:12" s="144" customFormat="1">
      <c r="B338" s="169"/>
      <c r="C338" s="169"/>
      <c r="I338" s="156"/>
      <c r="J338" s="156"/>
      <c r="L338" s="156"/>
    </row>
    <row r="339" spans="2:12" s="144" customFormat="1">
      <c r="B339" s="169"/>
      <c r="C339" s="169"/>
      <c r="I339" s="156"/>
      <c r="J339" s="156"/>
      <c r="L339" s="156"/>
    </row>
    <row r="340" spans="2:12" s="144" customFormat="1">
      <c r="B340" s="169"/>
      <c r="C340" s="169"/>
      <c r="I340" s="156"/>
      <c r="J340" s="156"/>
      <c r="L340" s="156"/>
    </row>
    <row r="341" spans="2:12" s="144" customFormat="1">
      <c r="B341" s="169"/>
      <c r="C341" s="169"/>
      <c r="I341" s="156"/>
      <c r="J341" s="156"/>
      <c r="L341" s="156"/>
    </row>
    <row r="342" spans="2:12" s="144" customFormat="1">
      <c r="B342" s="169"/>
      <c r="C342" s="169"/>
      <c r="I342" s="156"/>
      <c r="J342" s="156"/>
      <c r="L342" s="156"/>
    </row>
    <row r="343" spans="2:12" s="144" customFormat="1">
      <c r="B343" s="169"/>
      <c r="C343" s="169"/>
      <c r="I343" s="156"/>
      <c r="J343" s="156"/>
      <c r="L343" s="156"/>
    </row>
    <row r="344" spans="2:12" s="144" customFormat="1">
      <c r="B344" s="169"/>
      <c r="C344" s="169"/>
      <c r="I344" s="156"/>
      <c r="J344" s="156"/>
      <c r="L344" s="156"/>
    </row>
    <row r="345" spans="2:12" s="144" customFormat="1">
      <c r="B345" s="169"/>
      <c r="C345" s="169"/>
      <c r="I345" s="156"/>
      <c r="J345" s="156"/>
      <c r="L345" s="156"/>
    </row>
    <row r="346" spans="2:12" s="144" customFormat="1">
      <c r="B346" s="169"/>
      <c r="C346" s="169"/>
      <c r="I346" s="156"/>
      <c r="J346" s="156"/>
      <c r="L346" s="156"/>
    </row>
    <row r="347" spans="2:12" s="144" customFormat="1">
      <c r="B347" s="169"/>
      <c r="C347" s="169"/>
      <c r="I347" s="156"/>
      <c r="J347" s="156"/>
      <c r="L347" s="156"/>
    </row>
    <row r="348" spans="2:12" s="144" customFormat="1">
      <c r="B348" s="169"/>
      <c r="C348" s="169"/>
      <c r="I348" s="156"/>
      <c r="J348" s="156"/>
      <c r="L348" s="156"/>
    </row>
    <row r="349" spans="2:12" s="144" customFormat="1">
      <c r="B349" s="169"/>
      <c r="C349" s="169"/>
      <c r="I349" s="156"/>
      <c r="J349" s="156"/>
      <c r="L349" s="156"/>
    </row>
    <row r="350" spans="2:12" s="144" customFormat="1">
      <c r="B350" s="169"/>
      <c r="C350" s="169"/>
      <c r="I350" s="156"/>
      <c r="J350" s="156"/>
      <c r="L350" s="156"/>
    </row>
    <row r="351" spans="2:12" s="144" customFormat="1">
      <c r="B351" s="169"/>
      <c r="C351" s="169"/>
      <c r="I351" s="156"/>
      <c r="J351" s="156"/>
      <c r="L351" s="156"/>
    </row>
    <row r="352" spans="2:12" s="144" customFormat="1">
      <c r="B352" s="169"/>
      <c r="C352" s="169"/>
      <c r="I352" s="156"/>
      <c r="J352" s="156"/>
      <c r="L352" s="156"/>
    </row>
    <row r="353" spans="2:12" s="144" customFormat="1">
      <c r="B353" s="169"/>
      <c r="C353" s="169"/>
      <c r="I353" s="156"/>
      <c r="J353" s="156"/>
      <c r="L353" s="156"/>
    </row>
    <row r="354" spans="2:12" s="144" customFormat="1">
      <c r="B354" s="169"/>
      <c r="C354" s="169"/>
      <c r="I354" s="156"/>
      <c r="J354" s="156"/>
      <c r="L354" s="156"/>
    </row>
    <row r="355" spans="2:12" s="144" customFormat="1">
      <c r="B355" s="169"/>
      <c r="C355" s="169"/>
      <c r="I355" s="156"/>
      <c r="J355" s="156"/>
      <c r="L355" s="156"/>
    </row>
    <row r="356" spans="2:12" s="144" customFormat="1">
      <c r="B356" s="169"/>
      <c r="C356" s="169"/>
      <c r="I356" s="156"/>
      <c r="J356" s="156"/>
      <c r="L356" s="156"/>
    </row>
    <row r="357" spans="2:12" s="144" customFormat="1">
      <c r="B357" s="169"/>
      <c r="C357" s="169"/>
      <c r="I357" s="156"/>
      <c r="J357" s="156"/>
      <c r="L357" s="156"/>
    </row>
    <row r="358" spans="2:12" s="144" customFormat="1">
      <c r="B358" s="169"/>
      <c r="C358" s="169"/>
      <c r="I358" s="156"/>
      <c r="J358" s="156"/>
      <c r="L358" s="156"/>
    </row>
    <row r="359" spans="2:12" s="144" customFormat="1">
      <c r="B359" s="169"/>
      <c r="C359" s="169"/>
      <c r="I359" s="156"/>
      <c r="J359" s="156"/>
      <c r="L359" s="156"/>
    </row>
    <row r="360" spans="2:12" s="144" customFormat="1">
      <c r="B360" s="169"/>
      <c r="C360" s="169"/>
      <c r="I360" s="156"/>
      <c r="J360" s="156"/>
      <c r="L360" s="156"/>
    </row>
    <row r="361" spans="2:12" s="144" customFormat="1">
      <c r="B361" s="169"/>
      <c r="C361" s="169"/>
      <c r="I361" s="156"/>
      <c r="J361" s="156"/>
      <c r="L361" s="156"/>
    </row>
    <row r="362" spans="2:12" s="144" customFormat="1">
      <c r="B362" s="169"/>
      <c r="C362" s="169"/>
      <c r="I362" s="156"/>
      <c r="J362" s="156"/>
      <c r="L362" s="156"/>
    </row>
    <row r="363" spans="2:12" s="144" customFormat="1">
      <c r="B363" s="169"/>
      <c r="C363" s="169"/>
      <c r="I363" s="156"/>
      <c r="J363" s="156"/>
      <c r="L363" s="156"/>
    </row>
    <row r="364" spans="2:12" s="144" customFormat="1">
      <c r="B364" s="169"/>
      <c r="C364" s="169"/>
      <c r="I364" s="156"/>
      <c r="J364" s="156"/>
      <c r="L364" s="156"/>
    </row>
    <row r="365" spans="2:12" s="144" customFormat="1">
      <c r="B365" s="169"/>
      <c r="C365" s="169"/>
      <c r="I365" s="156"/>
      <c r="J365" s="156"/>
      <c r="L365" s="156"/>
    </row>
    <row r="366" spans="2:12" s="144" customFormat="1">
      <c r="B366" s="169"/>
      <c r="C366" s="169"/>
      <c r="I366" s="156"/>
      <c r="J366" s="156"/>
      <c r="L366" s="156"/>
    </row>
    <row r="367" spans="2:12" s="144" customFormat="1">
      <c r="B367" s="169"/>
      <c r="C367" s="169"/>
      <c r="I367" s="156"/>
      <c r="J367" s="156"/>
      <c r="L367" s="156"/>
    </row>
    <row r="368" spans="2:12" s="144" customFormat="1">
      <c r="B368" s="169"/>
      <c r="C368" s="169"/>
      <c r="I368" s="156"/>
      <c r="J368" s="156"/>
      <c r="L368" s="156"/>
    </row>
    <row r="369" spans="2:12" s="144" customFormat="1">
      <c r="B369" s="169"/>
      <c r="C369" s="169"/>
      <c r="I369" s="156"/>
      <c r="J369" s="156"/>
      <c r="L369" s="156"/>
    </row>
    <row r="370" spans="2:12" s="144" customFormat="1">
      <c r="B370" s="169"/>
      <c r="C370" s="169"/>
      <c r="I370" s="156"/>
      <c r="J370" s="156"/>
      <c r="L370" s="156"/>
    </row>
    <row r="371" spans="2:12" s="144" customFormat="1">
      <c r="B371" s="169"/>
      <c r="C371" s="169"/>
      <c r="I371" s="156"/>
      <c r="J371" s="156"/>
      <c r="L371" s="156"/>
    </row>
    <row r="372" spans="2:12" s="144" customFormat="1">
      <c r="B372" s="169"/>
      <c r="C372" s="169"/>
      <c r="I372" s="156"/>
      <c r="J372" s="156"/>
      <c r="L372" s="156"/>
    </row>
    <row r="373" spans="2:12" s="144" customFormat="1">
      <c r="B373" s="169"/>
      <c r="C373" s="169"/>
      <c r="I373" s="156"/>
      <c r="J373" s="156"/>
      <c r="L373" s="156"/>
    </row>
    <row r="374" spans="2:12" s="144" customFormat="1">
      <c r="B374" s="169"/>
      <c r="C374" s="169"/>
      <c r="I374" s="156"/>
      <c r="J374" s="156"/>
      <c r="L374" s="156"/>
    </row>
    <row r="375" spans="2:12" s="144" customFormat="1">
      <c r="B375" s="169"/>
      <c r="C375" s="169"/>
      <c r="I375" s="156"/>
      <c r="J375" s="156"/>
      <c r="L375" s="156"/>
    </row>
    <row r="376" spans="2:12" s="144" customFormat="1">
      <c r="B376" s="169"/>
      <c r="C376" s="169"/>
      <c r="I376" s="156"/>
      <c r="J376" s="156"/>
      <c r="L376" s="156"/>
    </row>
    <row r="377" spans="2:12" s="144" customFormat="1">
      <c r="B377" s="169"/>
      <c r="C377" s="169"/>
      <c r="I377" s="156"/>
      <c r="J377" s="156"/>
      <c r="L377" s="156"/>
    </row>
    <row r="378" spans="2:12" s="144" customFormat="1">
      <c r="B378" s="169"/>
      <c r="C378" s="169"/>
      <c r="I378" s="156"/>
      <c r="J378" s="156"/>
      <c r="L378" s="156"/>
    </row>
    <row r="379" spans="2:12" s="144" customFormat="1">
      <c r="B379" s="169"/>
      <c r="C379" s="169"/>
      <c r="I379" s="156"/>
      <c r="J379" s="156"/>
      <c r="L379" s="156"/>
    </row>
    <row r="380" spans="2:12" s="144" customFormat="1">
      <c r="B380" s="169"/>
      <c r="C380" s="169"/>
      <c r="I380" s="156"/>
      <c r="J380" s="156"/>
      <c r="L380" s="156"/>
    </row>
    <row r="381" spans="2:12" s="144" customFormat="1">
      <c r="B381" s="169"/>
      <c r="C381" s="169"/>
      <c r="I381" s="156"/>
      <c r="J381" s="156"/>
      <c r="L381" s="156"/>
    </row>
    <row r="382" spans="2:12" s="144" customFormat="1">
      <c r="B382" s="169"/>
      <c r="C382" s="169"/>
      <c r="I382" s="156"/>
      <c r="J382" s="156"/>
      <c r="L382" s="156"/>
    </row>
    <row r="383" spans="2:12" s="144" customFormat="1">
      <c r="B383" s="169"/>
      <c r="C383" s="169"/>
      <c r="I383" s="156"/>
      <c r="J383" s="156"/>
      <c r="L383" s="156"/>
    </row>
    <row r="384" spans="2:12" s="144" customFormat="1">
      <c r="B384" s="169"/>
      <c r="C384" s="169"/>
      <c r="I384" s="156"/>
      <c r="J384" s="156"/>
      <c r="L384" s="156"/>
    </row>
    <row r="385" spans="2:12" s="144" customFormat="1">
      <c r="B385" s="169"/>
      <c r="C385" s="169"/>
      <c r="I385" s="156"/>
      <c r="J385" s="156"/>
      <c r="L385" s="156"/>
    </row>
    <row r="386" spans="2:12" s="144" customFormat="1">
      <c r="B386" s="169"/>
      <c r="C386" s="169"/>
      <c r="I386" s="156"/>
      <c r="J386" s="156"/>
      <c r="L386" s="156"/>
    </row>
    <row r="387" spans="2:12" s="144" customFormat="1">
      <c r="B387" s="169"/>
      <c r="C387" s="169"/>
      <c r="I387" s="156"/>
      <c r="J387" s="156"/>
      <c r="L387" s="156"/>
    </row>
    <row r="388" spans="2:12" s="144" customFormat="1">
      <c r="B388" s="169"/>
      <c r="C388" s="169"/>
      <c r="I388" s="156"/>
      <c r="J388" s="156"/>
      <c r="L388" s="156"/>
    </row>
    <row r="389" spans="2:12" s="144" customFormat="1">
      <c r="B389" s="169"/>
      <c r="C389" s="169"/>
      <c r="I389" s="156"/>
      <c r="J389" s="156"/>
      <c r="L389" s="156"/>
    </row>
    <row r="390" spans="2:12" s="144" customFormat="1">
      <c r="B390" s="169"/>
      <c r="C390" s="169"/>
      <c r="I390" s="156"/>
      <c r="J390" s="156"/>
      <c r="L390" s="156"/>
    </row>
    <row r="391" spans="2:12" s="144" customFormat="1">
      <c r="B391" s="169"/>
      <c r="C391" s="169"/>
      <c r="I391" s="156"/>
      <c r="J391" s="156"/>
      <c r="L391" s="156"/>
    </row>
    <row r="392" spans="2:12" s="144" customFormat="1">
      <c r="B392" s="169"/>
      <c r="C392" s="169"/>
      <c r="I392" s="156"/>
      <c r="J392" s="156"/>
      <c r="L392" s="156"/>
    </row>
    <row r="393" spans="2:12" s="144" customFormat="1">
      <c r="B393" s="169"/>
      <c r="C393" s="169"/>
      <c r="I393" s="156"/>
      <c r="J393" s="156"/>
      <c r="L393" s="156"/>
    </row>
    <row r="394" spans="2:12" s="144" customFormat="1">
      <c r="B394" s="169"/>
      <c r="C394" s="169"/>
      <c r="I394" s="156"/>
      <c r="J394" s="156"/>
      <c r="L394" s="156"/>
    </row>
    <row r="395" spans="2:12" s="144" customFormat="1">
      <c r="B395" s="169"/>
      <c r="C395" s="169"/>
      <c r="I395" s="156"/>
      <c r="J395" s="156"/>
      <c r="L395" s="156"/>
    </row>
    <row r="396" spans="2:12" s="144" customFormat="1">
      <c r="B396" s="169"/>
      <c r="C396" s="169"/>
      <c r="I396" s="156"/>
      <c r="J396" s="156"/>
      <c r="L396" s="156"/>
    </row>
    <row r="397" spans="2:12" s="144" customFormat="1">
      <c r="B397" s="169"/>
      <c r="C397" s="169"/>
      <c r="I397" s="156"/>
      <c r="J397" s="156"/>
      <c r="L397" s="156"/>
    </row>
    <row r="398" spans="2:12" s="144" customFormat="1">
      <c r="B398" s="169"/>
      <c r="C398" s="169"/>
      <c r="I398" s="156"/>
      <c r="J398" s="156"/>
      <c r="L398" s="156"/>
    </row>
    <row r="399" spans="2:12" s="144" customFormat="1">
      <c r="B399" s="169"/>
      <c r="C399" s="169"/>
      <c r="I399" s="156"/>
      <c r="J399" s="156"/>
      <c r="L399" s="156"/>
    </row>
    <row r="400" spans="2:12" s="144" customFormat="1">
      <c r="B400" s="169"/>
      <c r="C400" s="169"/>
      <c r="I400" s="156"/>
      <c r="J400" s="156"/>
      <c r="L400" s="156"/>
    </row>
    <row r="401" spans="2:12" s="144" customFormat="1">
      <c r="B401" s="169"/>
      <c r="C401" s="169"/>
      <c r="I401" s="156"/>
      <c r="J401" s="156"/>
      <c r="L401" s="156"/>
    </row>
    <row r="402" spans="2:12" s="144" customFormat="1">
      <c r="B402" s="169"/>
      <c r="C402" s="169"/>
      <c r="I402" s="156"/>
      <c r="J402" s="156"/>
      <c r="L402" s="156"/>
    </row>
    <row r="403" spans="2:12" s="144" customFormat="1">
      <c r="B403" s="169"/>
      <c r="C403" s="169"/>
      <c r="I403" s="156"/>
      <c r="J403" s="156"/>
      <c r="L403" s="156"/>
    </row>
    <row r="404" spans="2:12" s="144" customFormat="1">
      <c r="B404" s="169"/>
      <c r="C404" s="169"/>
      <c r="I404" s="156"/>
      <c r="J404" s="156"/>
      <c r="L404" s="156"/>
    </row>
    <row r="405" spans="2:12" s="144" customFormat="1">
      <c r="B405" s="169"/>
      <c r="C405" s="169"/>
      <c r="I405" s="156"/>
      <c r="J405" s="156"/>
      <c r="L405" s="156"/>
    </row>
    <row r="406" spans="2:12" s="144" customFormat="1">
      <c r="B406" s="169"/>
      <c r="C406" s="169"/>
      <c r="I406" s="156"/>
      <c r="J406" s="156"/>
      <c r="L406" s="156"/>
    </row>
    <row r="407" spans="2:12" s="144" customFormat="1">
      <c r="B407" s="169"/>
      <c r="C407" s="169"/>
      <c r="I407" s="156"/>
      <c r="J407" s="156"/>
      <c r="L407" s="156"/>
    </row>
    <row r="408" spans="2:12" s="144" customFormat="1">
      <c r="B408" s="169"/>
      <c r="C408" s="169"/>
      <c r="I408" s="156"/>
      <c r="J408" s="156"/>
      <c r="L408" s="156"/>
    </row>
    <row r="409" spans="2:12" s="144" customFormat="1">
      <c r="B409" s="169"/>
      <c r="C409" s="169"/>
      <c r="I409" s="156"/>
      <c r="J409" s="156"/>
      <c r="L409" s="156"/>
    </row>
    <row r="410" spans="2:12" s="144" customFormat="1">
      <c r="B410" s="169"/>
      <c r="C410" s="169"/>
      <c r="I410" s="156"/>
      <c r="J410" s="156"/>
      <c r="L410" s="156"/>
    </row>
    <row r="411" spans="2:12" s="144" customFormat="1">
      <c r="B411" s="169"/>
      <c r="C411" s="169"/>
      <c r="I411" s="156"/>
      <c r="J411" s="156"/>
      <c r="L411" s="156"/>
    </row>
    <row r="412" spans="2:12" s="144" customFormat="1">
      <c r="B412" s="169"/>
      <c r="C412" s="169"/>
      <c r="I412" s="156"/>
      <c r="J412" s="156"/>
      <c r="L412" s="156"/>
    </row>
    <row r="413" spans="2:12" s="144" customFormat="1">
      <c r="B413" s="169"/>
      <c r="C413" s="169"/>
      <c r="I413" s="156"/>
      <c r="J413" s="156"/>
      <c r="L413" s="156"/>
    </row>
    <row r="414" spans="2:12" s="144" customFormat="1">
      <c r="B414" s="169"/>
      <c r="C414" s="169"/>
      <c r="I414" s="156"/>
      <c r="J414" s="156"/>
      <c r="L414" s="156"/>
    </row>
    <row r="415" spans="2:12" s="144" customFormat="1">
      <c r="B415" s="169"/>
      <c r="C415" s="169"/>
      <c r="I415" s="156"/>
      <c r="J415" s="156"/>
      <c r="L415" s="156"/>
    </row>
    <row r="416" spans="2:12" s="144" customFormat="1">
      <c r="B416" s="169"/>
      <c r="C416" s="169"/>
      <c r="I416" s="156"/>
      <c r="J416" s="156"/>
      <c r="L416" s="156"/>
    </row>
    <row r="417" spans="2:12" s="144" customFormat="1">
      <c r="B417" s="169"/>
      <c r="C417" s="169"/>
      <c r="I417" s="156"/>
      <c r="J417" s="156"/>
      <c r="L417" s="156"/>
    </row>
    <row r="418" spans="2:12" s="144" customFormat="1">
      <c r="B418" s="169"/>
      <c r="C418" s="169"/>
      <c r="I418" s="156"/>
      <c r="J418" s="156"/>
      <c r="L418" s="156"/>
    </row>
    <row r="419" spans="2:12" s="144" customFormat="1">
      <c r="B419" s="169"/>
      <c r="C419" s="169"/>
      <c r="I419" s="156"/>
      <c r="J419" s="156"/>
      <c r="L419" s="156"/>
    </row>
    <row r="420" spans="2:12" s="144" customFormat="1">
      <c r="B420" s="169"/>
      <c r="C420" s="169"/>
      <c r="I420" s="156"/>
      <c r="J420" s="156"/>
      <c r="L420" s="156"/>
    </row>
    <row r="421" spans="2:12" s="144" customFormat="1">
      <c r="B421" s="169"/>
      <c r="C421" s="169"/>
      <c r="I421" s="156"/>
      <c r="J421" s="156"/>
      <c r="L421" s="156"/>
    </row>
    <row r="422" spans="2:12" s="144" customFormat="1">
      <c r="B422" s="169"/>
      <c r="C422" s="169"/>
      <c r="I422" s="156"/>
      <c r="J422" s="156"/>
      <c r="L422" s="156"/>
    </row>
    <row r="423" spans="2:12" s="144" customFormat="1">
      <c r="B423" s="169"/>
      <c r="C423" s="169"/>
      <c r="I423" s="156"/>
      <c r="J423" s="156"/>
      <c r="L423" s="156"/>
    </row>
    <row r="424" spans="2:12" s="144" customFormat="1">
      <c r="B424" s="169"/>
      <c r="C424" s="169"/>
      <c r="I424" s="156"/>
      <c r="J424" s="156"/>
      <c r="L424" s="156"/>
    </row>
    <row r="425" spans="2:12" s="144" customFormat="1">
      <c r="B425" s="169"/>
      <c r="C425" s="169"/>
      <c r="I425" s="156"/>
      <c r="J425" s="156"/>
      <c r="L425" s="156"/>
    </row>
    <row r="426" spans="2:12" s="144" customFormat="1">
      <c r="B426" s="169"/>
      <c r="C426" s="169"/>
      <c r="I426" s="156"/>
      <c r="J426" s="156"/>
      <c r="L426" s="156"/>
    </row>
    <row r="427" spans="2:12" s="144" customFormat="1">
      <c r="B427" s="169"/>
      <c r="C427" s="169"/>
      <c r="I427" s="156"/>
      <c r="J427" s="156"/>
      <c r="L427" s="156"/>
    </row>
    <row r="428" spans="2:12" s="144" customFormat="1">
      <c r="B428" s="169"/>
      <c r="C428" s="169"/>
      <c r="I428" s="156"/>
      <c r="J428" s="156"/>
      <c r="L428" s="156"/>
    </row>
    <row r="429" spans="2:12" s="144" customFormat="1">
      <c r="B429" s="169"/>
      <c r="C429" s="169"/>
      <c r="I429" s="156"/>
      <c r="J429" s="156"/>
      <c r="L429" s="156"/>
    </row>
    <row r="430" spans="2:12" s="144" customFormat="1">
      <c r="B430" s="169"/>
      <c r="C430" s="169"/>
      <c r="I430" s="156"/>
      <c r="J430" s="156"/>
      <c r="L430" s="156"/>
    </row>
    <row r="431" spans="2:12" s="144" customFormat="1">
      <c r="B431" s="169"/>
      <c r="C431" s="169"/>
      <c r="I431" s="156"/>
      <c r="J431" s="156"/>
      <c r="L431" s="156"/>
    </row>
    <row r="432" spans="2:12" s="144" customFormat="1">
      <c r="B432" s="169"/>
      <c r="C432" s="169"/>
      <c r="I432" s="156"/>
      <c r="J432" s="156"/>
      <c r="L432" s="156"/>
    </row>
    <row r="433" spans="2:12" s="144" customFormat="1">
      <c r="B433" s="169"/>
      <c r="C433" s="169"/>
      <c r="I433" s="156"/>
      <c r="J433" s="156"/>
      <c r="L433" s="156"/>
    </row>
    <row r="434" spans="2:12" s="144" customFormat="1">
      <c r="B434" s="169"/>
      <c r="C434" s="169"/>
      <c r="I434" s="156"/>
      <c r="J434" s="156"/>
      <c r="L434" s="156"/>
    </row>
    <row r="435" spans="2:12" s="144" customFormat="1">
      <c r="B435" s="169"/>
      <c r="C435" s="169"/>
      <c r="I435" s="156"/>
      <c r="J435" s="156"/>
      <c r="L435" s="156"/>
    </row>
    <row r="436" spans="2:12" s="144" customFormat="1">
      <c r="B436" s="169"/>
      <c r="C436" s="169"/>
      <c r="I436" s="156"/>
      <c r="J436" s="156"/>
      <c r="L436" s="156"/>
    </row>
    <row r="437" spans="2:12" s="144" customFormat="1">
      <c r="B437" s="169"/>
      <c r="C437" s="169"/>
      <c r="I437" s="156"/>
      <c r="J437" s="156"/>
      <c r="L437" s="156"/>
    </row>
    <row r="438" spans="2:12" s="144" customFormat="1">
      <c r="B438" s="169"/>
      <c r="C438" s="169"/>
      <c r="I438" s="156"/>
      <c r="J438" s="156"/>
      <c r="L438" s="156"/>
    </row>
    <row r="439" spans="2:12" s="144" customFormat="1">
      <c r="B439" s="169"/>
      <c r="C439" s="169"/>
      <c r="I439" s="156"/>
      <c r="J439" s="156"/>
      <c r="L439" s="156"/>
    </row>
    <row r="440" spans="2:12" s="144" customFormat="1">
      <c r="B440" s="169"/>
      <c r="C440" s="169"/>
      <c r="I440" s="156"/>
      <c r="J440" s="156"/>
      <c r="L440" s="156"/>
    </row>
    <row r="441" spans="2:12" s="144" customFormat="1">
      <c r="B441" s="169"/>
      <c r="C441" s="169"/>
      <c r="I441" s="156"/>
      <c r="J441" s="156"/>
      <c r="L441" s="156"/>
    </row>
    <row r="442" spans="2:12" s="144" customFormat="1">
      <c r="B442" s="169"/>
      <c r="C442" s="169"/>
      <c r="I442" s="156"/>
      <c r="J442" s="156"/>
      <c r="L442" s="156"/>
    </row>
    <row r="443" spans="2:12" s="144" customFormat="1">
      <c r="B443" s="169"/>
      <c r="C443" s="169"/>
      <c r="I443" s="156"/>
      <c r="J443" s="156"/>
      <c r="L443" s="156"/>
    </row>
    <row r="444" spans="2:12" s="144" customFormat="1">
      <c r="B444" s="169"/>
      <c r="C444" s="169"/>
      <c r="I444" s="156"/>
      <c r="J444" s="156"/>
      <c r="L444" s="156"/>
    </row>
    <row r="445" spans="2:12" s="144" customFormat="1">
      <c r="B445" s="169"/>
      <c r="C445" s="169"/>
      <c r="I445" s="156"/>
      <c r="J445" s="156"/>
      <c r="L445" s="156"/>
    </row>
    <row r="446" spans="2:12" s="144" customFormat="1">
      <c r="B446" s="169"/>
      <c r="C446" s="169"/>
      <c r="I446" s="156"/>
      <c r="J446" s="156"/>
      <c r="L446" s="156"/>
    </row>
    <row r="447" spans="2:12" s="144" customFormat="1">
      <c r="B447" s="169"/>
      <c r="C447" s="169"/>
      <c r="I447" s="156"/>
      <c r="J447" s="156"/>
      <c r="L447" s="156"/>
    </row>
    <row r="448" spans="2:12" s="144" customFormat="1">
      <c r="B448" s="169"/>
      <c r="C448" s="169"/>
      <c r="I448" s="156"/>
      <c r="J448" s="156"/>
      <c r="L448" s="156"/>
    </row>
    <row r="449" spans="2:12" s="144" customFormat="1">
      <c r="B449" s="169"/>
      <c r="C449" s="169"/>
      <c r="I449" s="156"/>
      <c r="J449" s="156"/>
      <c r="L449" s="156"/>
    </row>
    <row r="450" spans="2:12" s="144" customFormat="1">
      <c r="B450" s="169"/>
      <c r="C450" s="169"/>
      <c r="I450" s="156"/>
      <c r="J450" s="156"/>
      <c r="L450" s="156"/>
    </row>
    <row r="451" spans="2:12" s="144" customFormat="1">
      <c r="B451" s="169"/>
      <c r="C451" s="169"/>
      <c r="I451" s="156"/>
      <c r="J451" s="156"/>
      <c r="L451" s="156"/>
    </row>
    <row r="452" spans="2:12" s="144" customFormat="1">
      <c r="B452" s="169"/>
      <c r="C452" s="169"/>
      <c r="I452" s="156"/>
      <c r="J452" s="156"/>
      <c r="L452" s="156"/>
    </row>
    <row r="453" spans="2:12" s="144" customFormat="1">
      <c r="B453" s="169"/>
      <c r="C453" s="169"/>
      <c r="I453" s="156"/>
      <c r="J453" s="156"/>
      <c r="L453" s="156"/>
    </row>
    <row r="454" spans="2:12" s="144" customFormat="1">
      <c r="B454" s="169"/>
      <c r="C454" s="169"/>
      <c r="I454" s="156"/>
      <c r="J454" s="156"/>
      <c r="L454" s="156"/>
    </row>
    <row r="455" spans="2:12" s="144" customFormat="1">
      <c r="B455" s="169"/>
      <c r="C455" s="169"/>
      <c r="I455" s="156"/>
      <c r="J455" s="156"/>
      <c r="L455" s="156"/>
    </row>
    <row r="456" spans="2:12" s="144" customFormat="1">
      <c r="B456" s="169"/>
      <c r="C456" s="169"/>
      <c r="I456" s="156"/>
      <c r="J456" s="156"/>
      <c r="L456" s="156"/>
    </row>
    <row r="457" spans="2:12" s="144" customFormat="1">
      <c r="B457" s="169"/>
      <c r="C457" s="169"/>
      <c r="I457" s="156"/>
      <c r="J457" s="156"/>
      <c r="L457" s="156"/>
    </row>
    <row r="458" spans="2:12" s="144" customFormat="1">
      <c r="B458" s="169"/>
      <c r="C458" s="169"/>
      <c r="I458" s="156"/>
      <c r="J458" s="156"/>
      <c r="L458" s="156"/>
    </row>
    <row r="459" spans="2:12" s="144" customFormat="1">
      <c r="B459" s="169"/>
      <c r="C459" s="169"/>
      <c r="I459" s="156"/>
      <c r="J459" s="156"/>
      <c r="L459" s="156"/>
    </row>
    <row r="460" spans="2:12" s="144" customFormat="1">
      <c r="B460" s="169"/>
      <c r="C460" s="169"/>
      <c r="I460" s="156"/>
      <c r="J460" s="156"/>
      <c r="L460" s="156"/>
    </row>
    <row r="461" spans="2:12" s="144" customFormat="1">
      <c r="B461" s="169"/>
      <c r="C461" s="169"/>
      <c r="I461" s="156"/>
      <c r="J461" s="156"/>
      <c r="L461" s="156"/>
    </row>
    <row r="462" spans="2:12" s="144" customFormat="1">
      <c r="B462" s="169"/>
      <c r="C462" s="169"/>
      <c r="I462" s="156"/>
      <c r="J462" s="156"/>
      <c r="L462" s="156"/>
    </row>
    <row r="463" spans="2:12" s="144" customFormat="1">
      <c r="B463" s="169"/>
      <c r="C463" s="169"/>
      <c r="I463" s="156"/>
      <c r="J463" s="156"/>
      <c r="L463" s="156"/>
    </row>
    <row r="464" spans="2:12" s="144" customFormat="1">
      <c r="B464" s="169"/>
      <c r="C464" s="169"/>
      <c r="I464" s="156"/>
      <c r="J464" s="156"/>
      <c r="L464" s="156"/>
    </row>
    <row r="465" spans="2:12" s="144" customFormat="1">
      <c r="B465" s="169"/>
      <c r="C465" s="169"/>
      <c r="I465" s="156"/>
      <c r="J465" s="156"/>
      <c r="L465" s="156"/>
    </row>
    <row r="466" spans="2:12" s="144" customFormat="1">
      <c r="B466" s="169"/>
      <c r="C466" s="169"/>
      <c r="I466" s="156"/>
      <c r="J466" s="156"/>
      <c r="L466" s="156"/>
    </row>
    <row r="467" spans="2:12" s="144" customFormat="1">
      <c r="B467" s="169"/>
      <c r="C467" s="169"/>
      <c r="I467" s="156"/>
      <c r="J467" s="156"/>
      <c r="L467" s="156"/>
    </row>
    <row r="468" spans="2:12" s="144" customFormat="1">
      <c r="B468" s="169"/>
      <c r="C468" s="169"/>
      <c r="I468" s="156"/>
      <c r="J468" s="156"/>
      <c r="L468" s="156"/>
    </row>
    <row r="469" spans="2:12" s="144" customFormat="1">
      <c r="B469" s="169"/>
      <c r="C469" s="169"/>
      <c r="I469" s="156"/>
      <c r="J469" s="156"/>
      <c r="L469" s="156"/>
    </row>
    <row r="470" spans="2:12" s="144" customFormat="1">
      <c r="B470" s="169"/>
      <c r="C470" s="169"/>
      <c r="I470" s="156"/>
      <c r="J470" s="156"/>
      <c r="L470" s="156"/>
    </row>
    <row r="471" spans="2:12" s="144" customFormat="1">
      <c r="B471" s="169"/>
      <c r="C471" s="169"/>
      <c r="I471" s="156"/>
      <c r="J471" s="156"/>
      <c r="L471" s="156"/>
    </row>
    <row r="472" spans="2:12" s="144" customFormat="1">
      <c r="B472" s="169"/>
      <c r="C472" s="169"/>
      <c r="I472" s="156"/>
      <c r="J472" s="156"/>
      <c r="L472" s="156"/>
    </row>
    <row r="473" spans="2:12" s="144" customFormat="1">
      <c r="B473" s="169"/>
      <c r="C473" s="169"/>
      <c r="I473" s="156"/>
      <c r="J473" s="156"/>
      <c r="L473" s="156"/>
    </row>
    <row r="474" spans="2:12" s="144" customFormat="1">
      <c r="B474" s="169"/>
      <c r="C474" s="169"/>
      <c r="I474" s="156"/>
      <c r="J474" s="156"/>
      <c r="L474" s="156"/>
    </row>
    <row r="475" spans="2:12" s="144" customFormat="1">
      <c r="B475" s="169"/>
      <c r="C475" s="169"/>
      <c r="I475" s="156"/>
      <c r="J475" s="156"/>
      <c r="L475" s="156"/>
    </row>
    <row r="476" spans="2:12" s="144" customFormat="1">
      <c r="B476" s="169"/>
      <c r="C476" s="169"/>
      <c r="I476" s="156"/>
      <c r="J476" s="156"/>
      <c r="L476" s="156"/>
    </row>
    <row r="477" spans="2:12" s="144" customFormat="1">
      <c r="B477" s="169"/>
      <c r="C477" s="169"/>
      <c r="I477" s="156"/>
      <c r="J477" s="156"/>
      <c r="L477" s="156"/>
    </row>
    <row r="478" spans="2:12" s="144" customFormat="1">
      <c r="B478" s="169"/>
      <c r="C478" s="169"/>
      <c r="I478" s="156"/>
      <c r="J478" s="156"/>
      <c r="L478" s="156"/>
    </row>
    <row r="479" spans="2:12" s="144" customFormat="1">
      <c r="B479" s="169"/>
      <c r="C479" s="169"/>
      <c r="I479" s="156"/>
      <c r="J479" s="156"/>
      <c r="L479" s="156"/>
    </row>
    <row r="480" spans="2:12" s="144" customFormat="1">
      <c r="B480" s="169"/>
      <c r="C480" s="169"/>
      <c r="I480" s="156"/>
      <c r="J480" s="156"/>
      <c r="L480" s="156"/>
    </row>
    <row r="481" spans="2:12" s="144" customFormat="1">
      <c r="B481" s="169"/>
      <c r="C481" s="169"/>
      <c r="I481" s="156"/>
      <c r="J481" s="156"/>
      <c r="L481" s="156"/>
    </row>
    <row r="482" spans="2:12" s="144" customFormat="1">
      <c r="B482" s="169"/>
      <c r="C482" s="169"/>
      <c r="I482" s="156"/>
      <c r="J482" s="156"/>
      <c r="L482" s="156"/>
    </row>
    <row r="483" spans="2:12" s="144" customFormat="1">
      <c r="B483" s="169"/>
      <c r="C483" s="169"/>
      <c r="I483" s="156"/>
      <c r="J483" s="156"/>
      <c r="L483" s="156"/>
    </row>
    <row r="484" spans="2:12" s="144" customFormat="1">
      <c r="B484" s="169"/>
      <c r="C484" s="169"/>
      <c r="I484" s="156"/>
      <c r="J484" s="156"/>
      <c r="L484" s="156"/>
    </row>
    <row r="485" spans="2:12" s="144" customFormat="1">
      <c r="B485" s="169"/>
      <c r="C485" s="169"/>
      <c r="I485" s="156"/>
      <c r="J485" s="156"/>
      <c r="L485" s="156"/>
    </row>
    <row r="486" spans="2:12" s="144" customFormat="1">
      <c r="B486" s="169"/>
      <c r="C486" s="169"/>
      <c r="I486" s="156"/>
      <c r="J486" s="156"/>
      <c r="L486" s="156"/>
    </row>
    <row r="487" spans="2:12" s="144" customFormat="1">
      <c r="B487" s="169"/>
      <c r="C487" s="169"/>
      <c r="I487" s="156"/>
      <c r="J487" s="156"/>
      <c r="L487" s="156"/>
    </row>
    <row r="488" spans="2:12" s="144" customFormat="1">
      <c r="B488" s="169"/>
      <c r="C488" s="169"/>
      <c r="I488" s="156"/>
      <c r="J488" s="156"/>
      <c r="L488" s="156"/>
    </row>
    <row r="489" spans="2:12" s="144" customFormat="1">
      <c r="B489" s="169"/>
      <c r="C489" s="169"/>
      <c r="I489" s="156"/>
      <c r="J489" s="156"/>
      <c r="L489" s="156"/>
    </row>
    <row r="490" spans="2:12" s="144" customFormat="1">
      <c r="B490" s="169"/>
      <c r="C490" s="169"/>
      <c r="I490" s="156"/>
      <c r="J490" s="156"/>
      <c r="L490" s="156"/>
    </row>
    <row r="491" spans="2:12" s="144" customFormat="1">
      <c r="B491" s="169"/>
      <c r="C491" s="169"/>
      <c r="I491" s="156"/>
      <c r="J491" s="156"/>
      <c r="L491" s="156"/>
    </row>
    <row r="492" spans="2:12" s="144" customFormat="1">
      <c r="B492" s="169"/>
      <c r="C492" s="169"/>
      <c r="I492" s="156"/>
      <c r="J492" s="156"/>
      <c r="L492" s="156"/>
    </row>
    <row r="493" spans="2:12" s="144" customFormat="1">
      <c r="B493" s="169"/>
      <c r="C493" s="169"/>
      <c r="I493" s="156"/>
      <c r="J493" s="156"/>
      <c r="L493" s="156"/>
    </row>
    <row r="494" spans="2:12" s="144" customFormat="1">
      <c r="B494" s="169"/>
      <c r="C494" s="169"/>
      <c r="I494" s="156"/>
      <c r="J494" s="156"/>
      <c r="L494" s="156"/>
    </row>
    <row r="495" spans="2:12" s="144" customFormat="1">
      <c r="B495" s="169"/>
      <c r="C495" s="169"/>
      <c r="I495" s="156"/>
      <c r="J495" s="156"/>
      <c r="L495" s="156"/>
    </row>
    <row r="496" spans="2:12" s="144" customFormat="1">
      <c r="B496" s="169"/>
      <c r="C496" s="169"/>
      <c r="I496" s="156"/>
      <c r="J496" s="156"/>
      <c r="L496" s="156"/>
    </row>
    <row r="497" spans="2:12" s="144" customFormat="1">
      <c r="B497" s="169"/>
      <c r="C497" s="169"/>
      <c r="I497" s="156"/>
      <c r="J497" s="156"/>
      <c r="L497" s="156"/>
    </row>
    <row r="498" spans="2:12" s="144" customFormat="1">
      <c r="B498" s="169"/>
      <c r="C498" s="169"/>
      <c r="I498" s="156"/>
      <c r="J498" s="156"/>
      <c r="L498" s="156"/>
    </row>
    <row r="499" spans="2:12" s="144" customFormat="1">
      <c r="B499" s="169"/>
      <c r="C499" s="169"/>
      <c r="I499" s="156"/>
      <c r="J499" s="156"/>
      <c r="L499" s="156"/>
    </row>
    <row r="500" spans="2:12" s="144" customFormat="1">
      <c r="B500" s="169"/>
      <c r="C500" s="169"/>
      <c r="I500" s="156"/>
      <c r="J500" s="156"/>
      <c r="L500" s="156"/>
    </row>
    <row r="501" spans="2:12" s="144" customFormat="1">
      <c r="B501" s="169"/>
      <c r="C501" s="169"/>
      <c r="I501" s="156"/>
      <c r="J501" s="156"/>
      <c r="L501" s="156"/>
    </row>
    <row r="502" spans="2:12" s="144" customFormat="1">
      <c r="B502" s="169"/>
      <c r="C502" s="169"/>
      <c r="I502" s="156"/>
      <c r="J502" s="156"/>
      <c r="L502" s="156"/>
    </row>
    <row r="503" spans="2:12" s="144" customFormat="1">
      <c r="B503" s="169"/>
      <c r="C503" s="169"/>
      <c r="I503" s="156"/>
      <c r="J503" s="156"/>
      <c r="L503" s="156"/>
    </row>
    <row r="504" spans="2:12" s="144" customFormat="1">
      <c r="B504" s="169"/>
      <c r="C504" s="169"/>
      <c r="I504" s="156"/>
      <c r="J504" s="156"/>
      <c r="L504" s="156"/>
    </row>
    <row r="505" spans="2:12" s="144" customFormat="1">
      <c r="B505" s="169"/>
      <c r="C505" s="169"/>
      <c r="I505" s="156"/>
      <c r="J505" s="156"/>
      <c r="L505" s="156"/>
    </row>
    <row r="506" spans="2:12" s="144" customFormat="1">
      <c r="B506" s="169"/>
      <c r="C506" s="169"/>
      <c r="I506" s="156"/>
      <c r="J506" s="156"/>
      <c r="L506" s="156"/>
    </row>
    <row r="507" spans="2:12" s="144" customFormat="1">
      <c r="B507" s="169"/>
      <c r="C507" s="169"/>
      <c r="I507" s="156"/>
      <c r="J507" s="156"/>
      <c r="L507" s="156"/>
    </row>
    <row r="508" spans="2:12" s="144" customFormat="1">
      <c r="B508" s="169"/>
      <c r="C508" s="169"/>
      <c r="I508" s="156"/>
      <c r="J508" s="156"/>
      <c r="L508" s="156"/>
    </row>
    <row r="509" spans="2:12" s="144" customFormat="1">
      <c r="B509" s="169"/>
      <c r="C509" s="169"/>
      <c r="I509" s="156"/>
      <c r="J509" s="156"/>
      <c r="L509" s="156"/>
    </row>
    <row r="510" spans="2:12" s="144" customFormat="1">
      <c r="B510" s="169"/>
      <c r="C510" s="169"/>
      <c r="I510" s="156"/>
      <c r="J510" s="156"/>
      <c r="L510" s="156"/>
    </row>
    <row r="511" spans="2:12" s="144" customFormat="1">
      <c r="B511" s="169"/>
      <c r="C511" s="169"/>
      <c r="I511" s="156"/>
      <c r="J511" s="156"/>
      <c r="L511" s="156"/>
    </row>
    <row r="512" spans="2:12" s="144" customFormat="1">
      <c r="B512" s="169"/>
      <c r="C512" s="169"/>
      <c r="I512" s="156"/>
      <c r="J512" s="156"/>
      <c r="L512" s="156"/>
    </row>
    <row r="513" spans="2:12" s="144" customFormat="1">
      <c r="B513" s="169"/>
      <c r="C513" s="169"/>
      <c r="I513" s="156"/>
      <c r="J513" s="156"/>
      <c r="L513" s="156"/>
    </row>
    <row r="514" spans="2:12" s="144" customFormat="1">
      <c r="B514" s="169"/>
      <c r="C514" s="169"/>
      <c r="I514" s="156"/>
      <c r="J514" s="156"/>
      <c r="L514" s="156"/>
    </row>
    <row r="515" spans="2:12" s="144" customFormat="1">
      <c r="B515" s="169"/>
      <c r="C515" s="169"/>
      <c r="I515" s="156"/>
      <c r="J515" s="156"/>
      <c r="L515" s="156"/>
    </row>
    <row r="516" spans="2:12" s="144" customFormat="1">
      <c r="B516" s="169"/>
      <c r="C516" s="169"/>
      <c r="I516" s="156"/>
      <c r="J516" s="156"/>
      <c r="L516" s="156"/>
    </row>
    <row r="517" spans="2:12" s="144" customFormat="1">
      <c r="B517" s="169"/>
      <c r="C517" s="169"/>
      <c r="I517" s="156"/>
      <c r="J517" s="156"/>
      <c r="L517" s="156"/>
    </row>
    <row r="518" spans="2:12" s="144" customFormat="1">
      <c r="B518" s="169"/>
      <c r="C518" s="169"/>
      <c r="I518" s="156"/>
      <c r="J518" s="156"/>
      <c r="L518" s="156"/>
    </row>
    <row r="519" spans="2:12" s="144" customFormat="1">
      <c r="B519" s="169"/>
      <c r="C519" s="169"/>
      <c r="I519" s="156"/>
      <c r="J519" s="156"/>
      <c r="L519" s="156"/>
    </row>
    <row r="520" spans="2:12" s="144" customFormat="1">
      <c r="B520" s="169"/>
      <c r="C520" s="169"/>
      <c r="I520" s="156"/>
      <c r="J520" s="156"/>
      <c r="L520" s="156"/>
    </row>
    <row r="521" spans="2:12" s="144" customFormat="1">
      <c r="B521" s="169"/>
      <c r="C521" s="169"/>
      <c r="I521" s="156"/>
      <c r="J521" s="156"/>
      <c r="L521" s="156"/>
    </row>
    <row r="522" spans="2:12" s="144" customFormat="1">
      <c r="B522" s="169"/>
      <c r="C522" s="169"/>
      <c r="I522" s="156"/>
      <c r="J522" s="156"/>
      <c r="L522" s="156"/>
    </row>
    <row r="523" spans="2:12" s="144" customFormat="1">
      <c r="B523" s="169"/>
      <c r="C523" s="169"/>
      <c r="I523" s="156"/>
      <c r="J523" s="156"/>
      <c r="L523" s="156"/>
    </row>
    <row r="524" spans="2:12" s="144" customFormat="1">
      <c r="B524" s="169"/>
      <c r="C524" s="169"/>
      <c r="I524" s="156"/>
      <c r="J524" s="156"/>
      <c r="L524" s="156"/>
    </row>
    <row r="525" spans="2:12" s="144" customFormat="1">
      <c r="B525" s="169"/>
      <c r="C525" s="169"/>
      <c r="I525" s="156"/>
      <c r="J525" s="156"/>
      <c r="L525" s="156"/>
    </row>
    <row r="526" spans="2:12" s="144" customFormat="1">
      <c r="B526" s="169"/>
      <c r="C526" s="169"/>
      <c r="I526" s="156"/>
      <c r="J526" s="156"/>
      <c r="L526" s="156"/>
    </row>
    <row r="527" spans="2:12" s="144" customFormat="1">
      <c r="B527" s="169"/>
      <c r="C527" s="169"/>
      <c r="I527" s="156"/>
      <c r="J527" s="156"/>
      <c r="L527" s="156"/>
    </row>
    <row r="528" spans="2:12" s="144" customFormat="1">
      <c r="B528" s="169"/>
      <c r="C528" s="169"/>
      <c r="I528" s="156"/>
      <c r="J528" s="156"/>
      <c r="L528" s="156"/>
    </row>
    <row r="529" spans="2:12" s="144" customFormat="1">
      <c r="B529" s="169"/>
      <c r="C529" s="169"/>
      <c r="I529" s="156"/>
      <c r="J529" s="156"/>
      <c r="L529" s="156"/>
    </row>
    <row r="530" spans="2:12" s="144" customFormat="1">
      <c r="B530" s="169"/>
      <c r="C530" s="169"/>
      <c r="I530" s="156"/>
      <c r="J530" s="156"/>
      <c r="L530" s="156"/>
    </row>
    <row r="531" spans="2:12" s="144" customFormat="1">
      <c r="B531" s="169"/>
      <c r="C531" s="169"/>
      <c r="I531" s="156"/>
      <c r="J531" s="156"/>
      <c r="L531" s="156"/>
    </row>
    <row r="532" spans="2:12" s="144" customFormat="1">
      <c r="B532" s="169"/>
      <c r="C532" s="169"/>
      <c r="I532" s="156"/>
      <c r="J532" s="156"/>
      <c r="L532" s="156"/>
    </row>
    <row r="533" spans="2:12" s="144" customFormat="1">
      <c r="B533" s="169"/>
      <c r="C533" s="169"/>
      <c r="I533" s="156"/>
      <c r="J533" s="156"/>
      <c r="L533" s="156"/>
    </row>
    <row r="534" spans="2:12" s="144" customFormat="1">
      <c r="B534" s="169"/>
      <c r="C534" s="169"/>
      <c r="I534" s="156"/>
      <c r="J534" s="156"/>
      <c r="L534" s="156"/>
    </row>
    <row r="535" spans="2:12" s="144" customFormat="1">
      <c r="B535" s="169"/>
      <c r="C535" s="169"/>
      <c r="I535" s="156"/>
      <c r="J535" s="156"/>
      <c r="L535" s="156"/>
    </row>
    <row r="536" spans="2:12" s="144" customFormat="1">
      <c r="B536" s="169"/>
      <c r="C536" s="169"/>
      <c r="I536" s="156"/>
      <c r="J536" s="156"/>
      <c r="L536" s="156"/>
    </row>
    <row r="537" spans="2:12" s="144" customFormat="1">
      <c r="B537" s="169"/>
      <c r="C537" s="169"/>
      <c r="I537" s="156"/>
      <c r="J537" s="156"/>
      <c r="L537" s="156"/>
    </row>
    <row r="538" spans="2:12" s="144" customFormat="1">
      <c r="B538" s="169"/>
      <c r="C538" s="169"/>
      <c r="I538" s="156"/>
      <c r="J538" s="156"/>
      <c r="L538" s="156"/>
    </row>
    <row r="539" spans="2:12" s="144" customFormat="1">
      <c r="B539" s="169"/>
      <c r="C539" s="169"/>
      <c r="I539" s="156"/>
      <c r="J539" s="156"/>
      <c r="L539" s="156"/>
    </row>
    <row r="540" spans="2:12" s="144" customFormat="1">
      <c r="B540" s="169"/>
      <c r="C540" s="169"/>
      <c r="I540" s="156"/>
      <c r="J540" s="156"/>
      <c r="L540" s="156"/>
    </row>
    <row r="541" spans="2:12" s="144" customFormat="1">
      <c r="B541" s="169"/>
      <c r="C541" s="169"/>
      <c r="I541" s="156"/>
      <c r="J541" s="156"/>
      <c r="L541" s="156"/>
    </row>
    <row r="542" spans="2:12" s="144" customFormat="1">
      <c r="B542" s="169"/>
      <c r="C542" s="169"/>
      <c r="I542" s="156"/>
      <c r="J542" s="156"/>
      <c r="L542" s="156"/>
    </row>
    <row r="543" spans="2:12" s="144" customFormat="1">
      <c r="B543" s="169"/>
      <c r="C543" s="169"/>
      <c r="I543" s="156"/>
      <c r="J543" s="156"/>
      <c r="L543" s="156"/>
    </row>
    <row r="544" spans="2:12" s="144" customFormat="1">
      <c r="B544" s="169"/>
      <c r="C544" s="169"/>
      <c r="I544" s="156"/>
      <c r="J544" s="156"/>
      <c r="L544" s="156"/>
    </row>
    <row r="545" spans="2:12" s="144" customFormat="1">
      <c r="B545" s="169"/>
      <c r="C545" s="169"/>
      <c r="I545" s="156"/>
      <c r="J545" s="156"/>
      <c r="L545" s="156"/>
    </row>
    <row r="546" spans="2:12" s="144" customFormat="1">
      <c r="B546" s="169"/>
      <c r="C546" s="169"/>
      <c r="I546" s="156"/>
      <c r="J546" s="156"/>
      <c r="L546" s="156"/>
    </row>
    <row r="547" spans="2:12" s="144" customFormat="1">
      <c r="B547" s="169"/>
      <c r="C547" s="169"/>
      <c r="I547" s="156"/>
      <c r="J547" s="156"/>
      <c r="L547" s="156"/>
    </row>
    <row r="548" spans="2:12" s="144" customFormat="1">
      <c r="B548" s="169"/>
      <c r="C548" s="169"/>
      <c r="I548" s="156"/>
      <c r="J548" s="156"/>
      <c r="L548" s="156"/>
    </row>
    <row r="549" spans="2:12" s="144" customFormat="1">
      <c r="B549" s="169"/>
      <c r="C549" s="169"/>
      <c r="I549" s="156"/>
      <c r="J549" s="156"/>
      <c r="L549" s="156"/>
    </row>
    <row r="550" spans="2:12" s="144" customFormat="1">
      <c r="B550" s="169"/>
      <c r="C550" s="169"/>
      <c r="I550" s="156"/>
      <c r="J550" s="156"/>
      <c r="L550" s="156"/>
    </row>
    <row r="551" spans="2:12" s="144" customFormat="1">
      <c r="B551" s="169"/>
      <c r="C551" s="169"/>
      <c r="I551" s="156"/>
      <c r="J551" s="156"/>
      <c r="L551" s="156"/>
    </row>
    <row r="552" spans="2:12" s="144" customFormat="1">
      <c r="B552" s="169"/>
      <c r="C552" s="169"/>
      <c r="I552" s="156"/>
      <c r="J552" s="156"/>
      <c r="L552" s="156"/>
    </row>
    <row r="553" spans="2:12" s="144" customFormat="1">
      <c r="B553" s="169"/>
      <c r="C553" s="169"/>
      <c r="I553" s="156"/>
      <c r="J553" s="156"/>
      <c r="L553" s="156"/>
    </row>
    <row r="554" spans="2:12" s="144" customFormat="1">
      <c r="B554" s="169"/>
      <c r="C554" s="169"/>
      <c r="I554" s="156"/>
      <c r="J554" s="156"/>
      <c r="L554" s="156"/>
    </row>
    <row r="555" spans="2:12" s="144" customFormat="1">
      <c r="B555" s="169"/>
      <c r="C555" s="169"/>
      <c r="I555" s="156"/>
      <c r="J555" s="156"/>
      <c r="L555" s="156"/>
    </row>
    <row r="556" spans="2:12" s="144" customFormat="1">
      <c r="B556" s="169"/>
      <c r="C556" s="169"/>
      <c r="I556" s="156"/>
      <c r="J556" s="156"/>
      <c r="L556" s="156"/>
    </row>
    <row r="557" spans="2:12" s="144" customFormat="1">
      <c r="B557" s="169"/>
      <c r="C557" s="169"/>
      <c r="I557" s="156"/>
      <c r="J557" s="156"/>
      <c r="L557" s="156"/>
    </row>
    <row r="558" spans="2:12" s="144" customFormat="1">
      <c r="B558" s="169"/>
      <c r="C558" s="169"/>
      <c r="I558" s="156"/>
      <c r="J558" s="156"/>
      <c r="L558" s="156"/>
    </row>
    <row r="559" spans="2:12" s="144" customFormat="1">
      <c r="B559" s="169"/>
      <c r="C559" s="169"/>
      <c r="I559" s="156"/>
      <c r="J559" s="156"/>
      <c r="L559" s="156"/>
    </row>
    <row r="560" spans="2:12" s="144" customFormat="1">
      <c r="B560" s="169"/>
      <c r="C560" s="169"/>
      <c r="I560" s="156"/>
      <c r="J560" s="156"/>
      <c r="L560" s="156"/>
    </row>
    <row r="561" spans="2:12" s="144" customFormat="1">
      <c r="B561" s="169"/>
      <c r="C561" s="169"/>
      <c r="I561" s="156"/>
      <c r="J561" s="156"/>
      <c r="L561" s="156"/>
    </row>
    <row r="562" spans="2:12" s="144" customFormat="1">
      <c r="B562" s="169"/>
      <c r="C562" s="169"/>
      <c r="I562" s="156"/>
      <c r="J562" s="156"/>
      <c r="L562" s="156"/>
    </row>
    <row r="563" spans="2:12" s="144" customFormat="1">
      <c r="B563" s="169"/>
      <c r="C563" s="169"/>
      <c r="I563" s="156"/>
      <c r="J563" s="156"/>
      <c r="L563" s="156"/>
    </row>
    <row r="564" spans="2:12" s="144" customFormat="1">
      <c r="B564" s="169"/>
      <c r="C564" s="169"/>
      <c r="I564" s="156"/>
      <c r="J564" s="156"/>
      <c r="L564" s="156"/>
    </row>
    <row r="565" spans="2:12" s="144" customFormat="1">
      <c r="B565" s="169"/>
      <c r="C565" s="169"/>
      <c r="I565" s="156"/>
      <c r="J565" s="156"/>
      <c r="L565" s="156"/>
    </row>
    <row r="566" spans="2:12" s="144" customFormat="1">
      <c r="B566" s="169"/>
      <c r="C566" s="169"/>
      <c r="I566" s="156"/>
      <c r="J566" s="156"/>
      <c r="L566" s="156"/>
    </row>
    <row r="567" spans="2:12" s="144" customFormat="1">
      <c r="B567" s="169"/>
      <c r="C567" s="169"/>
      <c r="I567" s="156"/>
      <c r="J567" s="156"/>
      <c r="L567" s="156"/>
    </row>
    <row r="568" spans="2:12" s="144" customFormat="1">
      <c r="B568" s="169"/>
      <c r="C568" s="169"/>
      <c r="I568" s="156"/>
      <c r="J568" s="156"/>
      <c r="L568" s="156"/>
    </row>
    <row r="569" spans="2:12" s="144" customFormat="1">
      <c r="B569" s="169"/>
      <c r="C569" s="169"/>
      <c r="I569" s="156"/>
      <c r="J569" s="156"/>
      <c r="L569" s="156"/>
    </row>
    <row r="570" spans="2:12" s="144" customFormat="1">
      <c r="B570" s="169"/>
      <c r="C570" s="169"/>
      <c r="I570" s="156"/>
      <c r="J570" s="156"/>
      <c r="L570" s="156"/>
    </row>
    <row r="571" spans="2:12" s="144" customFormat="1">
      <c r="B571" s="169"/>
      <c r="C571" s="169"/>
      <c r="I571" s="156"/>
      <c r="J571" s="156"/>
      <c r="L571" s="156"/>
    </row>
    <row r="572" spans="2:12" s="144" customFormat="1">
      <c r="B572" s="169"/>
      <c r="C572" s="169"/>
      <c r="I572" s="156"/>
      <c r="J572" s="156"/>
      <c r="L572" s="156"/>
    </row>
    <row r="573" spans="2:12" s="144" customFormat="1">
      <c r="B573" s="169"/>
      <c r="C573" s="169"/>
      <c r="I573" s="156"/>
      <c r="J573" s="156"/>
      <c r="L573" s="156"/>
    </row>
    <row r="574" spans="2:12" s="144" customFormat="1">
      <c r="B574" s="169"/>
      <c r="C574" s="169"/>
      <c r="I574" s="156"/>
      <c r="J574" s="156"/>
      <c r="L574" s="156"/>
    </row>
    <row r="575" spans="2:12" s="144" customFormat="1">
      <c r="B575" s="169"/>
      <c r="C575" s="169"/>
      <c r="I575" s="156"/>
      <c r="J575" s="156"/>
      <c r="L575" s="156"/>
    </row>
    <row r="576" spans="2:12" s="144" customFormat="1">
      <c r="B576" s="169"/>
      <c r="C576" s="169"/>
      <c r="I576" s="156"/>
      <c r="J576" s="156"/>
      <c r="L576" s="156"/>
    </row>
    <row r="577" spans="2:12" s="144" customFormat="1">
      <c r="B577" s="169"/>
      <c r="C577" s="169"/>
      <c r="I577" s="156"/>
      <c r="J577" s="156"/>
      <c r="L577" s="156"/>
    </row>
    <row r="578" spans="2:12" s="144" customFormat="1">
      <c r="B578" s="169"/>
      <c r="C578" s="169"/>
      <c r="I578" s="156"/>
      <c r="J578" s="156"/>
      <c r="L578" s="156"/>
    </row>
    <row r="579" spans="2:12" s="144" customFormat="1">
      <c r="B579" s="169"/>
      <c r="C579" s="169"/>
      <c r="I579" s="156"/>
      <c r="J579" s="156"/>
      <c r="L579" s="156"/>
    </row>
    <row r="580" spans="2:12" s="144" customFormat="1">
      <c r="B580" s="169"/>
      <c r="C580" s="169"/>
      <c r="I580" s="156"/>
      <c r="J580" s="156"/>
      <c r="L580" s="156"/>
    </row>
    <row r="581" spans="2:12" s="144" customFormat="1">
      <c r="B581" s="169"/>
      <c r="C581" s="169"/>
      <c r="I581" s="156"/>
      <c r="J581" s="156"/>
      <c r="L581" s="156"/>
    </row>
    <row r="582" spans="2:12" s="144" customFormat="1">
      <c r="B582" s="169"/>
      <c r="C582" s="169"/>
      <c r="I582" s="156"/>
      <c r="J582" s="156"/>
      <c r="L582" s="156"/>
    </row>
    <row r="583" spans="2:12" s="144" customFormat="1">
      <c r="B583" s="169"/>
      <c r="C583" s="169"/>
      <c r="I583" s="156"/>
      <c r="J583" s="156"/>
      <c r="L583" s="156"/>
    </row>
    <row r="584" spans="2:12" s="144" customFormat="1">
      <c r="B584" s="169"/>
      <c r="C584" s="169"/>
      <c r="I584" s="156"/>
      <c r="J584" s="156"/>
      <c r="L584" s="156"/>
    </row>
    <row r="585" spans="2:12" s="144" customFormat="1">
      <c r="B585" s="169"/>
      <c r="C585" s="169"/>
      <c r="I585" s="156"/>
      <c r="J585" s="156"/>
      <c r="L585" s="156"/>
    </row>
    <row r="586" spans="2:12" s="144" customFormat="1">
      <c r="B586" s="169"/>
      <c r="C586" s="169"/>
      <c r="I586" s="156"/>
      <c r="J586" s="156"/>
      <c r="L586" s="156"/>
    </row>
    <row r="587" spans="2:12" s="144" customFormat="1">
      <c r="B587" s="169"/>
      <c r="C587" s="169"/>
      <c r="I587" s="156"/>
      <c r="J587" s="156"/>
      <c r="L587" s="156"/>
    </row>
    <row r="588" spans="2:12" s="144" customFormat="1">
      <c r="B588" s="169"/>
      <c r="C588" s="169"/>
      <c r="I588" s="156"/>
      <c r="J588" s="156"/>
      <c r="L588" s="156"/>
    </row>
    <row r="589" spans="2:12" s="144" customFormat="1">
      <c r="B589" s="169"/>
      <c r="C589" s="169"/>
      <c r="I589" s="156"/>
      <c r="J589" s="156"/>
      <c r="L589" s="156"/>
    </row>
    <row r="590" spans="2:12" s="144" customFormat="1">
      <c r="B590" s="169"/>
      <c r="C590" s="169"/>
      <c r="I590" s="156"/>
      <c r="J590" s="156"/>
      <c r="L590" s="156"/>
    </row>
    <row r="591" spans="2:12" s="144" customFormat="1">
      <c r="B591" s="169"/>
      <c r="C591" s="169"/>
      <c r="I591" s="156"/>
      <c r="J591" s="156"/>
      <c r="L591" s="156"/>
    </row>
    <row r="592" spans="2:12" s="144" customFormat="1">
      <c r="B592" s="169"/>
      <c r="C592" s="169"/>
      <c r="I592" s="156"/>
      <c r="J592" s="156"/>
      <c r="L592" s="156"/>
    </row>
    <row r="593" spans="2:12" s="144" customFormat="1">
      <c r="B593" s="169"/>
      <c r="C593" s="169"/>
      <c r="I593" s="156"/>
      <c r="J593" s="156"/>
      <c r="L593" s="156"/>
    </row>
    <row r="594" spans="2:12" s="144" customFormat="1">
      <c r="B594" s="169"/>
      <c r="C594" s="169"/>
      <c r="I594" s="156"/>
      <c r="J594" s="156"/>
      <c r="L594" s="156"/>
    </row>
    <row r="595" spans="2:12" s="144" customFormat="1">
      <c r="B595" s="169"/>
      <c r="C595" s="169"/>
      <c r="I595" s="156"/>
      <c r="J595" s="156"/>
      <c r="L595" s="156"/>
    </row>
    <row r="596" spans="2:12" s="144" customFormat="1">
      <c r="B596" s="169"/>
      <c r="C596" s="169"/>
      <c r="I596" s="156"/>
      <c r="J596" s="156"/>
      <c r="L596" s="156"/>
    </row>
    <row r="597" spans="2:12" s="144" customFormat="1">
      <c r="B597" s="169"/>
      <c r="C597" s="169"/>
      <c r="I597" s="156"/>
      <c r="J597" s="156"/>
      <c r="L597" s="156"/>
    </row>
    <row r="598" spans="2:12" s="144" customFormat="1">
      <c r="B598" s="169"/>
      <c r="C598" s="169"/>
      <c r="I598" s="156"/>
      <c r="J598" s="156"/>
      <c r="L598" s="156"/>
    </row>
    <row r="599" spans="2:12" s="144" customFormat="1">
      <c r="B599" s="169"/>
      <c r="C599" s="169"/>
      <c r="I599" s="156"/>
      <c r="J599" s="156"/>
      <c r="L599" s="156"/>
    </row>
    <row r="600" spans="2:12" s="144" customFormat="1">
      <c r="B600" s="169"/>
      <c r="C600" s="169"/>
      <c r="I600" s="156"/>
      <c r="J600" s="156"/>
      <c r="L600" s="156"/>
    </row>
    <row r="601" spans="2:12" s="144" customFormat="1">
      <c r="B601" s="169"/>
      <c r="C601" s="169"/>
      <c r="I601" s="156"/>
      <c r="J601" s="156"/>
      <c r="L601" s="156"/>
    </row>
    <row r="602" spans="2:12" s="144" customFormat="1">
      <c r="B602" s="169"/>
      <c r="C602" s="169"/>
      <c r="I602" s="156"/>
      <c r="J602" s="156"/>
      <c r="L602" s="156"/>
    </row>
    <row r="603" spans="2:12" s="144" customFormat="1">
      <c r="B603" s="169"/>
      <c r="C603" s="169"/>
      <c r="I603" s="156"/>
      <c r="J603" s="156"/>
      <c r="L603" s="156"/>
    </row>
    <row r="604" spans="2:12" s="144" customFormat="1">
      <c r="B604" s="169"/>
      <c r="C604" s="169"/>
      <c r="I604" s="156"/>
      <c r="J604" s="156"/>
      <c r="L604" s="156"/>
    </row>
    <row r="605" spans="2:12" s="144" customFormat="1">
      <c r="B605" s="169"/>
      <c r="C605" s="169"/>
      <c r="I605" s="156"/>
      <c r="J605" s="156"/>
      <c r="L605" s="156"/>
    </row>
    <row r="606" spans="2:12" s="144" customFormat="1">
      <c r="B606" s="169"/>
      <c r="C606" s="169"/>
      <c r="I606" s="156"/>
      <c r="J606" s="156"/>
      <c r="L606" s="156"/>
    </row>
    <row r="607" spans="2:12" s="144" customFormat="1">
      <c r="B607" s="169"/>
      <c r="C607" s="169"/>
      <c r="I607" s="156"/>
      <c r="J607" s="156"/>
      <c r="L607" s="156"/>
    </row>
    <row r="608" spans="2:12" s="144" customFormat="1">
      <c r="B608" s="169"/>
      <c r="C608" s="169"/>
      <c r="I608" s="156"/>
      <c r="J608" s="156"/>
      <c r="L608" s="156"/>
    </row>
    <row r="609" spans="2:12" s="144" customFormat="1">
      <c r="B609" s="169"/>
      <c r="C609" s="169"/>
      <c r="I609" s="156"/>
      <c r="J609" s="156"/>
      <c r="L609" s="156"/>
    </row>
    <row r="610" spans="2:12" s="144" customFormat="1">
      <c r="B610" s="169"/>
      <c r="C610" s="169"/>
      <c r="I610" s="156"/>
      <c r="J610" s="156"/>
      <c r="L610" s="156"/>
    </row>
    <row r="611" spans="2:12" s="144" customFormat="1">
      <c r="B611" s="169"/>
      <c r="C611" s="169"/>
      <c r="I611" s="156"/>
      <c r="J611" s="156"/>
      <c r="L611" s="156"/>
    </row>
    <row r="612" spans="2:12" s="144" customFormat="1">
      <c r="B612" s="169"/>
      <c r="C612" s="169"/>
      <c r="I612" s="156"/>
      <c r="J612" s="156"/>
      <c r="L612" s="156"/>
    </row>
    <row r="613" spans="2:12" s="144" customFormat="1">
      <c r="B613" s="169"/>
      <c r="C613" s="169"/>
      <c r="I613" s="156"/>
      <c r="J613" s="156"/>
      <c r="L613" s="156"/>
    </row>
    <row r="614" spans="2:12" s="144" customFormat="1">
      <c r="B614" s="169"/>
      <c r="C614" s="169"/>
      <c r="I614" s="156"/>
      <c r="J614" s="156"/>
      <c r="L614" s="156"/>
    </row>
    <row r="615" spans="2:12" s="144" customFormat="1">
      <c r="B615" s="169"/>
      <c r="C615" s="169"/>
      <c r="I615" s="156"/>
      <c r="J615" s="156"/>
      <c r="L615" s="156"/>
    </row>
    <row r="616" spans="2:12" s="144" customFormat="1">
      <c r="B616" s="169"/>
      <c r="C616" s="169"/>
      <c r="I616" s="156"/>
      <c r="J616" s="156"/>
      <c r="L616" s="156"/>
    </row>
    <row r="617" spans="2:12" s="144" customFormat="1">
      <c r="B617" s="169"/>
      <c r="C617" s="169"/>
      <c r="I617" s="156"/>
      <c r="J617" s="156"/>
      <c r="L617" s="156"/>
    </row>
    <row r="618" spans="2:12" s="144" customFormat="1">
      <c r="B618" s="169"/>
      <c r="C618" s="169"/>
      <c r="I618" s="156"/>
      <c r="J618" s="156"/>
      <c r="L618" s="156"/>
    </row>
    <row r="619" spans="2:12" s="144" customFormat="1">
      <c r="B619" s="169"/>
      <c r="C619" s="169"/>
      <c r="I619" s="156"/>
      <c r="J619" s="156"/>
      <c r="L619" s="156"/>
    </row>
    <row r="620" spans="2:12" s="144" customFormat="1">
      <c r="B620" s="169"/>
      <c r="C620" s="169"/>
      <c r="I620" s="156"/>
      <c r="J620" s="156"/>
      <c r="L620" s="156"/>
    </row>
    <row r="621" spans="2:12" s="144" customFormat="1">
      <c r="B621" s="169"/>
      <c r="C621" s="169"/>
      <c r="I621" s="156"/>
      <c r="J621" s="156"/>
      <c r="L621" s="156"/>
    </row>
    <row r="622" spans="2:12" s="144" customFormat="1">
      <c r="B622" s="169"/>
      <c r="C622" s="169"/>
      <c r="I622" s="156"/>
      <c r="J622" s="156"/>
      <c r="L622" s="156"/>
    </row>
    <row r="623" spans="2:12" s="144" customFormat="1">
      <c r="B623" s="169"/>
      <c r="C623" s="169"/>
      <c r="I623" s="156"/>
      <c r="J623" s="156"/>
      <c r="L623" s="156"/>
    </row>
    <row r="624" spans="2:12" s="144" customFormat="1">
      <c r="B624" s="169"/>
      <c r="C624" s="169"/>
      <c r="I624" s="156"/>
      <c r="J624" s="156"/>
      <c r="L624" s="156"/>
    </row>
    <row r="625" spans="2:12" s="144" customFormat="1">
      <c r="B625" s="169"/>
      <c r="C625" s="169"/>
      <c r="I625" s="156"/>
      <c r="J625" s="156"/>
      <c r="L625" s="156"/>
    </row>
    <row r="626" spans="2:12" s="144" customFormat="1">
      <c r="B626" s="169"/>
      <c r="C626" s="169"/>
      <c r="I626" s="156"/>
      <c r="J626" s="156"/>
      <c r="L626" s="156"/>
    </row>
    <row r="627" spans="2:12" s="144" customFormat="1">
      <c r="B627" s="169"/>
      <c r="C627" s="169"/>
      <c r="I627" s="156"/>
      <c r="J627" s="156"/>
      <c r="L627" s="156"/>
    </row>
    <row r="628" spans="2:12" s="144" customFormat="1">
      <c r="B628" s="169"/>
      <c r="C628" s="169"/>
      <c r="I628" s="156"/>
      <c r="J628" s="156"/>
      <c r="L628" s="156"/>
    </row>
    <row r="629" spans="2:12" s="144" customFormat="1">
      <c r="B629" s="169"/>
      <c r="C629" s="169"/>
      <c r="I629" s="156"/>
      <c r="J629" s="156"/>
      <c r="L629" s="156"/>
    </row>
    <row r="630" spans="2:12" s="144" customFormat="1">
      <c r="B630" s="169"/>
      <c r="C630" s="169"/>
      <c r="I630" s="156"/>
      <c r="J630" s="156"/>
      <c r="L630" s="156"/>
    </row>
    <row r="631" spans="2:12" s="144" customFormat="1">
      <c r="B631" s="169"/>
      <c r="C631" s="169"/>
      <c r="I631" s="156"/>
      <c r="J631" s="156"/>
      <c r="L631" s="156"/>
    </row>
    <row r="632" spans="2:12" s="144" customFormat="1">
      <c r="B632" s="169"/>
      <c r="C632" s="169"/>
      <c r="I632" s="156"/>
      <c r="J632" s="156"/>
      <c r="L632" s="156"/>
    </row>
    <row r="633" spans="2:12" s="144" customFormat="1">
      <c r="B633" s="169"/>
      <c r="C633" s="169"/>
      <c r="I633" s="156"/>
      <c r="J633" s="156"/>
      <c r="L633" s="156"/>
    </row>
    <row r="634" spans="2:12" s="144" customFormat="1">
      <c r="B634" s="169"/>
      <c r="C634" s="169"/>
      <c r="I634" s="156"/>
      <c r="J634" s="156"/>
      <c r="L634" s="156"/>
    </row>
    <row r="635" spans="2:12" s="144" customFormat="1">
      <c r="B635" s="169"/>
      <c r="C635" s="169"/>
      <c r="I635" s="156"/>
      <c r="J635" s="156"/>
      <c r="L635" s="156"/>
    </row>
    <row r="636" spans="2:12" s="144" customFormat="1">
      <c r="B636" s="169"/>
      <c r="C636" s="169"/>
      <c r="I636" s="156"/>
      <c r="J636" s="156"/>
      <c r="L636" s="156"/>
    </row>
    <row r="637" spans="2:12" s="144" customFormat="1">
      <c r="B637" s="169"/>
      <c r="C637" s="169"/>
      <c r="I637" s="156"/>
      <c r="J637" s="156"/>
      <c r="L637" s="156"/>
    </row>
    <row r="638" spans="2:12" s="144" customFormat="1">
      <c r="B638" s="169"/>
      <c r="C638" s="169"/>
      <c r="I638" s="156"/>
      <c r="J638" s="156"/>
      <c r="L638" s="156"/>
    </row>
    <row r="639" spans="2:12" s="144" customFormat="1">
      <c r="B639" s="169"/>
      <c r="C639" s="169"/>
      <c r="I639" s="156"/>
      <c r="J639" s="156"/>
      <c r="L639" s="156"/>
    </row>
    <row r="640" spans="2:12" s="144" customFormat="1">
      <c r="B640" s="169"/>
      <c r="C640" s="169"/>
      <c r="I640" s="156"/>
      <c r="J640" s="156"/>
      <c r="L640" s="156"/>
    </row>
    <row r="641" spans="2:12" s="144" customFormat="1">
      <c r="B641" s="169"/>
      <c r="C641" s="169"/>
      <c r="I641" s="156"/>
      <c r="J641" s="156"/>
      <c r="L641" s="156"/>
    </row>
    <row r="642" spans="2:12" s="144" customFormat="1">
      <c r="B642" s="169"/>
      <c r="C642" s="169"/>
      <c r="I642" s="156"/>
      <c r="J642" s="156"/>
      <c r="L642" s="156"/>
    </row>
    <row r="643" spans="2:12" s="144" customFormat="1">
      <c r="B643" s="169"/>
      <c r="C643" s="169"/>
      <c r="I643" s="156"/>
      <c r="J643" s="156"/>
      <c r="L643" s="156"/>
    </row>
    <row r="644" spans="2:12" s="144" customFormat="1">
      <c r="B644" s="169"/>
      <c r="C644" s="169"/>
      <c r="I644" s="156"/>
      <c r="J644" s="156"/>
      <c r="L644" s="156"/>
    </row>
    <row r="645" spans="2:12" s="144" customFormat="1">
      <c r="B645" s="169"/>
      <c r="C645" s="169"/>
      <c r="I645" s="156"/>
      <c r="J645" s="156"/>
      <c r="L645" s="156"/>
    </row>
    <row r="646" spans="2:12" s="144" customFormat="1">
      <c r="B646" s="169"/>
      <c r="C646" s="169"/>
      <c r="I646" s="156"/>
      <c r="J646" s="156"/>
      <c r="L646" s="156"/>
    </row>
    <row r="647" spans="2:12" s="144" customFormat="1">
      <c r="B647" s="169"/>
      <c r="C647" s="169"/>
      <c r="I647" s="156"/>
      <c r="J647" s="156"/>
      <c r="L647" s="156"/>
    </row>
    <row r="648" spans="2:12" s="144" customFormat="1">
      <c r="B648" s="169"/>
      <c r="C648" s="169"/>
      <c r="I648" s="156"/>
      <c r="J648" s="156"/>
      <c r="L648" s="156"/>
    </row>
    <row r="649" spans="2:12" s="144" customFormat="1">
      <c r="B649" s="169"/>
      <c r="C649" s="169"/>
      <c r="I649" s="156"/>
      <c r="J649" s="156"/>
      <c r="L649" s="156"/>
    </row>
    <row r="650" spans="2:12" s="144" customFormat="1">
      <c r="B650" s="169"/>
      <c r="C650" s="169"/>
      <c r="I650" s="156"/>
      <c r="J650" s="156"/>
      <c r="L650" s="156"/>
    </row>
    <row r="651" spans="2:12" s="144" customFormat="1">
      <c r="B651" s="169"/>
      <c r="C651" s="169"/>
      <c r="I651" s="156"/>
      <c r="J651" s="156"/>
      <c r="L651" s="156"/>
    </row>
    <row r="652" spans="2:12" s="144" customFormat="1">
      <c r="B652" s="169"/>
      <c r="C652" s="169"/>
      <c r="I652" s="156"/>
      <c r="J652" s="156"/>
      <c r="L652" s="156"/>
    </row>
    <row r="653" spans="2:12" s="144" customFormat="1">
      <c r="B653" s="169"/>
      <c r="C653" s="169"/>
      <c r="I653" s="156"/>
      <c r="J653" s="156"/>
      <c r="L653" s="156"/>
    </row>
    <row r="654" spans="2:12" s="144" customFormat="1">
      <c r="B654" s="169"/>
      <c r="C654" s="169"/>
      <c r="I654" s="156"/>
      <c r="J654" s="156"/>
      <c r="L654" s="156"/>
    </row>
    <row r="655" spans="2:12" s="144" customFormat="1">
      <c r="B655" s="169"/>
      <c r="C655" s="169"/>
      <c r="I655" s="156"/>
      <c r="J655" s="156"/>
      <c r="L655" s="156"/>
    </row>
    <row r="656" spans="2:12" s="144" customFormat="1">
      <c r="B656" s="169"/>
      <c r="C656" s="169"/>
      <c r="I656" s="156"/>
      <c r="J656" s="156"/>
      <c r="L656" s="156"/>
    </row>
    <row r="657" spans="2:12" s="144" customFormat="1">
      <c r="B657" s="169"/>
      <c r="C657" s="169"/>
      <c r="I657" s="156"/>
      <c r="J657" s="156"/>
      <c r="L657" s="156"/>
    </row>
    <row r="658" spans="2:12" s="144" customFormat="1">
      <c r="B658" s="169"/>
      <c r="C658" s="169"/>
      <c r="I658" s="156"/>
      <c r="J658" s="156"/>
      <c r="L658" s="156"/>
    </row>
    <row r="659" spans="2:12" s="144" customFormat="1">
      <c r="B659" s="169"/>
      <c r="C659" s="169"/>
      <c r="I659" s="156"/>
      <c r="J659" s="156"/>
      <c r="L659" s="156"/>
    </row>
    <row r="660" spans="2:12" s="144" customFormat="1">
      <c r="B660" s="169"/>
      <c r="C660" s="169"/>
      <c r="I660" s="156"/>
      <c r="J660" s="156"/>
      <c r="L660" s="156"/>
    </row>
    <row r="661" spans="2:12" s="144" customFormat="1">
      <c r="B661" s="169"/>
      <c r="C661" s="169"/>
      <c r="I661" s="156"/>
      <c r="J661" s="156"/>
      <c r="L661" s="156"/>
    </row>
    <row r="662" spans="2:12" s="144" customFormat="1">
      <c r="B662" s="169"/>
      <c r="C662" s="169"/>
      <c r="I662" s="156"/>
      <c r="J662" s="156"/>
      <c r="L662" s="156"/>
    </row>
    <row r="663" spans="2:12" s="144" customFormat="1">
      <c r="B663" s="169"/>
      <c r="C663" s="169"/>
      <c r="I663" s="156"/>
      <c r="J663" s="156"/>
      <c r="L663" s="156"/>
    </row>
    <row r="664" spans="2:12" s="144" customFormat="1">
      <c r="B664" s="169"/>
      <c r="C664" s="169"/>
      <c r="I664" s="156"/>
      <c r="J664" s="156"/>
      <c r="L664" s="156"/>
    </row>
    <row r="665" spans="2:12" s="144" customFormat="1">
      <c r="B665" s="169"/>
      <c r="C665" s="169"/>
      <c r="I665" s="156"/>
      <c r="J665" s="156"/>
      <c r="L665" s="156"/>
    </row>
    <row r="666" spans="2:12" s="144" customFormat="1">
      <c r="B666" s="169"/>
      <c r="C666" s="169"/>
      <c r="I666" s="156"/>
      <c r="J666" s="156"/>
      <c r="L666" s="156"/>
    </row>
    <row r="667" spans="2:12" s="144" customFormat="1">
      <c r="B667" s="169"/>
      <c r="C667" s="169"/>
      <c r="I667" s="156"/>
      <c r="J667" s="156"/>
      <c r="L667" s="156"/>
    </row>
    <row r="668" spans="2:12" s="144" customFormat="1">
      <c r="B668" s="169"/>
      <c r="C668" s="169"/>
      <c r="I668" s="156"/>
      <c r="J668" s="156"/>
      <c r="L668" s="156"/>
    </row>
    <row r="669" spans="2:12" s="144" customFormat="1">
      <c r="B669" s="169"/>
      <c r="C669" s="169"/>
      <c r="I669" s="156"/>
      <c r="J669" s="156"/>
      <c r="L669" s="156"/>
    </row>
    <row r="670" spans="2:12" s="144" customFormat="1">
      <c r="B670" s="169"/>
      <c r="C670" s="169"/>
      <c r="I670" s="156"/>
      <c r="J670" s="156"/>
      <c r="L670" s="156"/>
    </row>
    <row r="671" spans="2:12" s="144" customFormat="1">
      <c r="B671" s="169"/>
      <c r="C671" s="169"/>
      <c r="I671" s="156"/>
      <c r="J671" s="156"/>
      <c r="L671" s="156"/>
    </row>
    <row r="672" spans="2:12" s="144" customFormat="1">
      <c r="B672" s="169"/>
      <c r="C672" s="169"/>
      <c r="I672" s="156"/>
      <c r="J672" s="156"/>
      <c r="L672" s="156"/>
    </row>
    <row r="673" spans="2:12" s="144" customFormat="1">
      <c r="B673" s="169"/>
      <c r="C673" s="169"/>
      <c r="I673" s="156"/>
      <c r="J673" s="156"/>
      <c r="L673" s="156"/>
    </row>
    <row r="674" spans="2:12" s="144" customFormat="1">
      <c r="B674" s="169"/>
      <c r="C674" s="169"/>
      <c r="I674" s="156"/>
      <c r="J674" s="156"/>
      <c r="L674" s="156"/>
    </row>
    <row r="675" spans="2:12" s="144" customFormat="1">
      <c r="B675" s="169"/>
      <c r="C675" s="169"/>
      <c r="I675" s="156"/>
      <c r="J675" s="156"/>
      <c r="L675" s="156"/>
    </row>
    <row r="676" spans="2:12" s="144" customFormat="1">
      <c r="B676" s="169"/>
      <c r="C676" s="169"/>
      <c r="I676" s="156"/>
      <c r="J676" s="156"/>
      <c r="L676" s="156"/>
    </row>
    <row r="677" spans="2:12" s="144" customFormat="1">
      <c r="B677" s="169"/>
      <c r="C677" s="169"/>
      <c r="I677" s="156"/>
      <c r="J677" s="156"/>
      <c r="L677" s="156"/>
    </row>
    <row r="678" spans="2:12" s="144" customFormat="1">
      <c r="B678" s="169"/>
      <c r="C678" s="169"/>
      <c r="I678" s="156"/>
      <c r="J678" s="156"/>
      <c r="L678" s="156"/>
    </row>
    <row r="679" spans="2:12" s="144" customFormat="1">
      <c r="B679" s="169"/>
      <c r="C679" s="169"/>
      <c r="I679" s="156"/>
      <c r="J679" s="156"/>
      <c r="L679" s="156"/>
    </row>
    <row r="680" spans="2:12" s="144" customFormat="1">
      <c r="B680" s="169"/>
      <c r="C680" s="169"/>
      <c r="I680" s="156"/>
      <c r="J680" s="156"/>
      <c r="L680" s="156"/>
    </row>
    <row r="681" spans="2:12" s="144" customFormat="1">
      <c r="B681" s="169"/>
      <c r="C681" s="169"/>
      <c r="I681" s="156"/>
      <c r="J681" s="156"/>
      <c r="L681" s="156"/>
    </row>
    <row r="682" spans="2:12" s="144" customFormat="1">
      <c r="B682" s="169"/>
      <c r="C682" s="169"/>
      <c r="I682" s="156"/>
      <c r="J682" s="156"/>
      <c r="L682" s="156"/>
    </row>
    <row r="683" spans="2:12" s="144" customFormat="1">
      <c r="B683" s="169"/>
      <c r="C683" s="169"/>
      <c r="I683" s="156"/>
      <c r="J683" s="156"/>
      <c r="L683" s="156"/>
    </row>
    <row r="684" spans="2:12" s="144" customFormat="1">
      <c r="B684" s="169"/>
      <c r="C684" s="169"/>
      <c r="I684" s="156"/>
      <c r="J684" s="156"/>
      <c r="L684" s="156"/>
    </row>
    <row r="685" spans="2:12" s="144" customFormat="1">
      <c r="B685" s="169"/>
      <c r="C685" s="169"/>
      <c r="I685" s="156"/>
      <c r="J685" s="156"/>
      <c r="L685" s="156"/>
    </row>
    <row r="686" spans="2:12" s="144" customFormat="1">
      <c r="B686" s="169"/>
      <c r="C686" s="169"/>
      <c r="I686" s="156"/>
      <c r="J686" s="156"/>
      <c r="L686" s="156"/>
    </row>
    <row r="687" spans="2:12" s="144" customFormat="1">
      <c r="B687" s="169"/>
      <c r="C687" s="169"/>
      <c r="I687" s="156"/>
      <c r="J687" s="156"/>
      <c r="L687" s="156"/>
    </row>
    <row r="688" spans="2:12" s="144" customFormat="1">
      <c r="B688" s="169"/>
      <c r="C688" s="169"/>
      <c r="I688" s="156"/>
      <c r="J688" s="156"/>
      <c r="L688" s="156"/>
    </row>
    <row r="689" spans="2:12" s="144" customFormat="1">
      <c r="B689" s="169"/>
      <c r="C689" s="169"/>
      <c r="I689" s="156"/>
      <c r="J689" s="156"/>
      <c r="L689" s="156"/>
    </row>
    <row r="690" spans="2:12" s="144" customFormat="1">
      <c r="B690" s="169"/>
      <c r="C690" s="169"/>
      <c r="I690" s="156"/>
      <c r="J690" s="156"/>
      <c r="L690" s="156"/>
    </row>
    <row r="691" spans="2:12" s="144" customFormat="1">
      <c r="B691" s="169"/>
      <c r="C691" s="169"/>
      <c r="I691" s="156"/>
      <c r="J691" s="156"/>
      <c r="L691" s="156"/>
    </row>
    <row r="692" spans="2:12" s="144" customFormat="1">
      <c r="B692" s="169"/>
      <c r="C692" s="169"/>
      <c r="I692" s="156"/>
      <c r="J692" s="156"/>
      <c r="L692" s="156"/>
    </row>
    <row r="693" spans="2:12" s="144" customFormat="1">
      <c r="B693" s="169"/>
      <c r="C693" s="169"/>
      <c r="I693" s="156"/>
      <c r="J693" s="156"/>
      <c r="L693" s="156"/>
    </row>
    <row r="694" spans="2:12" s="144" customFormat="1">
      <c r="B694" s="169"/>
      <c r="C694" s="169"/>
      <c r="I694" s="156"/>
      <c r="J694" s="156"/>
      <c r="L694" s="156"/>
    </row>
    <row r="695" spans="2:12" s="144" customFormat="1">
      <c r="B695" s="169"/>
      <c r="C695" s="169"/>
      <c r="I695" s="156"/>
      <c r="J695" s="156"/>
      <c r="L695" s="156"/>
    </row>
    <row r="696" spans="2:12" s="144" customFormat="1">
      <c r="B696" s="169"/>
      <c r="C696" s="169"/>
      <c r="I696" s="156"/>
      <c r="J696" s="156"/>
      <c r="L696" s="156"/>
    </row>
    <row r="697" spans="2:12" s="144" customFormat="1">
      <c r="B697" s="169"/>
      <c r="C697" s="169"/>
      <c r="I697" s="156"/>
      <c r="J697" s="156"/>
      <c r="L697" s="156"/>
    </row>
    <row r="698" spans="2:12" s="144" customFormat="1">
      <c r="B698" s="169"/>
      <c r="C698" s="169"/>
      <c r="I698" s="156"/>
      <c r="J698" s="156"/>
      <c r="L698" s="156"/>
    </row>
    <row r="699" spans="2:12" s="144" customFormat="1">
      <c r="B699" s="169"/>
      <c r="C699" s="169"/>
      <c r="I699" s="156"/>
      <c r="J699" s="156"/>
      <c r="L699" s="156"/>
    </row>
    <row r="700" spans="2:12" s="144" customFormat="1">
      <c r="B700" s="169"/>
      <c r="C700" s="169"/>
      <c r="I700" s="156"/>
      <c r="J700" s="156"/>
      <c r="L700" s="156"/>
    </row>
    <row r="701" spans="2:12" s="144" customFormat="1">
      <c r="B701" s="169"/>
      <c r="C701" s="169"/>
      <c r="I701" s="156"/>
      <c r="J701" s="156"/>
      <c r="L701" s="156"/>
    </row>
    <row r="702" spans="2:12" s="144" customFormat="1">
      <c r="B702" s="169"/>
      <c r="C702" s="169"/>
      <c r="I702" s="156"/>
      <c r="J702" s="156"/>
      <c r="L702" s="156"/>
    </row>
    <row r="703" spans="2:12" s="144" customFormat="1">
      <c r="B703" s="169"/>
      <c r="C703" s="169"/>
      <c r="I703" s="156"/>
      <c r="J703" s="156"/>
      <c r="L703" s="156"/>
    </row>
    <row r="704" spans="2:12" s="144" customFormat="1">
      <c r="B704" s="169"/>
      <c r="C704" s="169"/>
      <c r="I704" s="156"/>
      <c r="J704" s="156"/>
      <c r="L704" s="156"/>
    </row>
    <row r="705" spans="2:12" s="144" customFormat="1">
      <c r="B705" s="169"/>
      <c r="C705" s="169"/>
      <c r="I705" s="156"/>
      <c r="J705" s="156"/>
      <c r="L705" s="156"/>
    </row>
    <row r="706" spans="2:12" s="144" customFormat="1">
      <c r="B706" s="169"/>
      <c r="C706" s="169"/>
      <c r="I706" s="156"/>
      <c r="J706" s="156"/>
      <c r="L706" s="156"/>
    </row>
    <row r="707" spans="2:12" s="144" customFormat="1">
      <c r="B707" s="169"/>
      <c r="C707" s="169"/>
      <c r="I707" s="156"/>
      <c r="J707" s="156"/>
      <c r="L707" s="156"/>
    </row>
    <row r="708" spans="2:12" s="144" customFormat="1">
      <c r="B708" s="169"/>
      <c r="C708" s="169"/>
      <c r="I708" s="156"/>
      <c r="J708" s="156"/>
      <c r="L708" s="156"/>
    </row>
    <row r="709" spans="2:12" s="144" customFormat="1">
      <c r="B709" s="169"/>
      <c r="C709" s="169"/>
      <c r="I709" s="156"/>
      <c r="J709" s="156"/>
      <c r="L709" s="156"/>
    </row>
    <row r="710" spans="2:12" s="144" customFormat="1">
      <c r="B710" s="169"/>
      <c r="C710" s="169"/>
      <c r="I710" s="156"/>
      <c r="J710" s="156"/>
      <c r="L710" s="156"/>
    </row>
    <row r="711" spans="2:12" s="144" customFormat="1">
      <c r="B711" s="169"/>
      <c r="C711" s="169"/>
      <c r="I711" s="156"/>
      <c r="J711" s="156"/>
      <c r="L711" s="156"/>
    </row>
    <row r="712" spans="2:12" s="144" customFormat="1">
      <c r="B712" s="169"/>
      <c r="C712" s="169"/>
      <c r="I712" s="156"/>
      <c r="J712" s="156"/>
      <c r="L712" s="156"/>
    </row>
    <row r="713" spans="2:12" s="144" customFormat="1">
      <c r="B713" s="169"/>
      <c r="C713" s="169"/>
      <c r="I713" s="156"/>
      <c r="J713" s="156"/>
      <c r="L713" s="156"/>
    </row>
    <row r="714" spans="2:12" s="144" customFormat="1">
      <c r="B714" s="169"/>
      <c r="C714" s="169"/>
      <c r="I714" s="156"/>
      <c r="J714" s="156"/>
      <c r="L714" s="156"/>
    </row>
    <row r="715" spans="2:12" s="144" customFormat="1">
      <c r="B715" s="169"/>
      <c r="C715" s="169"/>
      <c r="I715" s="156"/>
      <c r="J715" s="156"/>
      <c r="L715" s="156"/>
    </row>
    <row r="716" spans="2:12" s="144" customFormat="1">
      <c r="B716" s="169"/>
      <c r="C716" s="169"/>
      <c r="I716" s="156"/>
      <c r="J716" s="156"/>
      <c r="L716" s="156"/>
    </row>
    <row r="717" spans="2:12" s="144" customFormat="1">
      <c r="B717" s="169"/>
      <c r="C717" s="169"/>
      <c r="I717" s="156"/>
      <c r="J717" s="156"/>
      <c r="L717" s="156"/>
    </row>
    <row r="718" spans="2:12" s="144" customFormat="1">
      <c r="B718" s="169"/>
      <c r="C718" s="169"/>
      <c r="I718" s="156"/>
      <c r="J718" s="156"/>
      <c r="L718" s="156"/>
    </row>
    <row r="719" spans="2:12" s="144" customFormat="1">
      <c r="B719" s="169"/>
      <c r="C719" s="169"/>
      <c r="I719" s="156"/>
      <c r="J719" s="156"/>
      <c r="L719" s="156"/>
    </row>
    <row r="720" spans="2:12" s="144" customFormat="1">
      <c r="B720" s="169"/>
      <c r="C720" s="169"/>
      <c r="I720" s="156"/>
      <c r="J720" s="156"/>
      <c r="L720" s="156"/>
    </row>
    <row r="721" spans="2:12" s="144" customFormat="1">
      <c r="B721" s="169"/>
      <c r="C721" s="169"/>
      <c r="I721" s="156"/>
      <c r="J721" s="156"/>
      <c r="L721" s="156"/>
    </row>
    <row r="722" spans="2:12" s="144" customFormat="1">
      <c r="B722" s="169"/>
      <c r="C722" s="169"/>
      <c r="I722" s="156"/>
      <c r="J722" s="156"/>
      <c r="L722" s="156"/>
    </row>
    <row r="723" spans="2:12" s="144" customFormat="1">
      <c r="B723" s="169"/>
      <c r="C723" s="169"/>
      <c r="I723" s="156"/>
      <c r="J723" s="156"/>
      <c r="L723" s="156"/>
    </row>
    <row r="724" spans="2:12" s="144" customFormat="1">
      <c r="B724" s="169"/>
      <c r="C724" s="169"/>
      <c r="I724" s="156"/>
      <c r="J724" s="156"/>
      <c r="L724" s="156"/>
    </row>
    <row r="725" spans="2:12" s="144" customFormat="1">
      <c r="B725" s="169"/>
      <c r="C725" s="169"/>
      <c r="I725" s="156"/>
      <c r="J725" s="156"/>
      <c r="L725" s="156"/>
    </row>
    <row r="726" spans="2:12" s="144" customFormat="1">
      <c r="B726" s="169"/>
      <c r="C726" s="169"/>
      <c r="I726" s="156"/>
      <c r="J726" s="156"/>
      <c r="L726" s="156"/>
    </row>
    <row r="727" spans="2:12" s="144" customFormat="1">
      <c r="B727" s="169"/>
      <c r="C727" s="169"/>
      <c r="I727" s="156"/>
      <c r="J727" s="156"/>
      <c r="L727" s="156"/>
    </row>
    <row r="728" spans="2:12" s="144" customFormat="1">
      <c r="B728" s="169"/>
      <c r="C728" s="169"/>
      <c r="I728" s="156"/>
      <c r="J728" s="156"/>
      <c r="L728" s="156"/>
    </row>
    <row r="729" spans="2:12" s="144" customFormat="1">
      <c r="B729" s="169"/>
      <c r="C729" s="169"/>
      <c r="I729" s="156"/>
      <c r="J729" s="156"/>
      <c r="L729" s="156"/>
    </row>
    <row r="730" spans="2:12" s="144" customFormat="1">
      <c r="B730" s="169"/>
      <c r="C730" s="169"/>
      <c r="I730" s="156"/>
      <c r="J730" s="156"/>
      <c r="L730" s="156"/>
    </row>
    <row r="731" spans="2:12" s="144" customFormat="1">
      <c r="B731" s="169"/>
      <c r="C731" s="169"/>
      <c r="I731" s="156"/>
      <c r="J731" s="156"/>
      <c r="L731" s="156"/>
    </row>
    <row r="732" spans="2:12" s="144" customFormat="1">
      <c r="B732" s="169"/>
      <c r="C732" s="169"/>
      <c r="I732" s="156"/>
      <c r="J732" s="156"/>
      <c r="L732" s="156"/>
    </row>
    <row r="733" spans="2:12" s="144" customFormat="1">
      <c r="B733" s="169"/>
      <c r="C733" s="169"/>
      <c r="I733" s="156"/>
      <c r="J733" s="156"/>
      <c r="L733" s="156"/>
    </row>
    <row r="734" spans="2:12" s="144" customFormat="1">
      <c r="B734" s="169"/>
      <c r="C734" s="169"/>
      <c r="I734" s="156"/>
      <c r="J734" s="156"/>
      <c r="L734" s="156"/>
    </row>
    <row r="735" spans="2:12" s="144" customFormat="1">
      <c r="B735" s="169"/>
      <c r="C735" s="169"/>
      <c r="I735" s="156"/>
      <c r="J735" s="156"/>
      <c r="L735" s="156"/>
    </row>
    <row r="736" spans="2:12" s="144" customFormat="1">
      <c r="B736" s="169"/>
      <c r="C736" s="169"/>
      <c r="I736" s="156"/>
      <c r="J736" s="156"/>
      <c r="L736" s="156"/>
    </row>
    <row r="737" spans="2:12" s="144" customFormat="1">
      <c r="B737" s="169"/>
      <c r="C737" s="169"/>
      <c r="I737" s="156"/>
      <c r="J737" s="156"/>
      <c r="L737" s="156"/>
    </row>
    <row r="738" spans="2:12" s="144" customFormat="1">
      <c r="B738" s="169"/>
      <c r="C738" s="169"/>
      <c r="I738" s="156"/>
      <c r="J738" s="156"/>
      <c r="L738" s="156"/>
    </row>
    <row r="739" spans="2:12" s="144" customFormat="1">
      <c r="B739" s="169"/>
      <c r="C739" s="169"/>
      <c r="I739" s="156"/>
      <c r="J739" s="156"/>
      <c r="L739" s="156"/>
    </row>
    <row r="740" spans="2:12" s="144" customFormat="1">
      <c r="B740" s="169"/>
      <c r="C740" s="169"/>
      <c r="I740" s="156"/>
      <c r="J740" s="156"/>
      <c r="L740" s="156"/>
    </row>
    <row r="741" spans="2:12" s="144" customFormat="1">
      <c r="B741" s="169"/>
      <c r="C741" s="169"/>
      <c r="I741" s="156"/>
      <c r="J741" s="156"/>
      <c r="L741" s="156"/>
    </row>
    <row r="742" spans="2:12" s="144" customFormat="1">
      <c r="B742" s="169"/>
      <c r="C742" s="169"/>
      <c r="I742" s="156"/>
      <c r="J742" s="156"/>
      <c r="L742" s="156"/>
    </row>
    <row r="743" spans="2:12" s="144" customFormat="1">
      <c r="B743" s="169"/>
      <c r="C743" s="169"/>
      <c r="I743" s="156"/>
      <c r="J743" s="156"/>
      <c r="L743" s="156"/>
    </row>
    <row r="744" spans="2:12" s="144" customFormat="1">
      <c r="B744" s="169"/>
      <c r="C744" s="169"/>
      <c r="I744" s="156"/>
      <c r="J744" s="156"/>
      <c r="L744" s="156"/>
    </row>
    <row r="745" spans="2:12" s="144" customFormat="1">
      <c r="B745" s="169"/>
      <c r="C745" s="169"/>
      <c r="I745" s="156"/>
      <c r="J745" s="156"/>
      <c r="L745" s="156"/>
    </row>
    <row r="746" spans="2:12" s="144" customFormat="1">
      <c r="B746" s="169"/>
      <c r="C746" s="169"/>
      <c r="I746" s="156"/>
      <c r="J746" s="156"/>
      <c r="L746" s="156"/>
    </row>
    <row r="747" spans="2:12" s="144" customFormat="1">
      <c r="B747" s="169"/>
      <c r="C747" s="169"/>
      <c r="I747" s="156"/>
      <c r="J747" s="156"/>
      <c r="L747" s="156"/>
    </row>
    <row r="748" spans="2:12" s="144" customFormat="1">
      <c r="B748" s="169"/>
      <c r="C748" s="169"/>
      <c r="I748" s="156"/>
      <c r="J748" s="156"/>
      <c r="L748" s="156"/>
    </row>
    <row r="749" spans="2:12" s="144" customFormat="1">
      <c r="B749" s="169"/>
      <c r="C749" s="169"/>
      <c r="I749" s="156"/>
      <c r="J749" s="156"/>
      <c r="L749" s="156"/>
    </row>
    <row r="750" spans="2:12" s="144" customFormat="1">
      <c r="B750" s="169"/>
      <c r="C750" s="169"/>
      <c r="I750" s="156"/>
      <c r="J750" s="156"/>
      <c r="L750" s="156"/>
    </row>
    <row r="751" spans="2:12" s="144" customFormat="1">
      <c r="B751" s="169"/>
      <c r="C751" s="169"/>
      <c r="I751" s="156"/>
      <c r="J751" s="156"/>
      <c r="L751" s="156"/>
    </row>
    <row r="752" spans="2:12" s="144" customFormat="1">
      <c r="B752" s="169"/>
      <c r="C752" s="169"/>
      <c r="I752" s="156"/>
      <c r="J752" s="156"/>
      <c r="L752" s="156"/>
    </row>
    <row r="753" spans="2:12" s="144" customFormat="1">
      <c r="B753" s="169"/>
      <c r="C753" s="169"/>
      <c r="I753" s="156"/>
      <c r="J753" s="156"/>
      <c r="L753" s="156"/>
    </row>
    <row r="754" spans="2:12" s="144" customFormat="1">
      <c r="B754" s="169"/>
      <c r="C754" s="169"/>
      <c r="I754" s="156"/>
      <c r="J754" s="156"/>
      <c r="L754" s="156"/>
    </row>
    <row r="755" spans="2:12" s="144" customFormat="1">
      <c r="B755" s="169"/>
      <c r="C755" s="169"/>
      <c r="I755" s="156"/>
      <c r="J755" s="156"/>
      <c r="L755" s="156"/>
    </row>
    <row r="756" spans="2:12" s="144" customFormat="1">
      <c r="B756" s="169"/>
      <c r="C756" s="169"/>
      <c r="I756" s="156"/>
      <c r="J756" s="156"/>
      <c r="L756" s="156"/>
    </row>
    <row r="757" spans="2:12" s="144" customFormat="1">
      <c r="B757" s="169"/>
      <c r="C757" s="169"/>
      <c r="I757" s="156"/>
      <c r="J757" s="156"/>
      <c r="L757" s="156"/>
    </row>
    <row r="758" spans="2:12" s="144" customFormat="1">
      <c r="B758" s="169"/>
      <c r="C758" s="169"/>
      <c r="I758" s="156"/>
      <c r="J758" s="156"/>
      <c r="L758" s="156"/>
    </row>
    <row r="759" spans="2:12" s="144" customFormat="1">
      <c r="B759" s="169"/>
      <c r="C759" s="169"/>
      <c r="I759" s="156"/>
      <c r="J759" s="156"/>
      <c r="L759" s="156"/>
    </row>
    <row r="760" spans="2:12" s="144" customFormat="1">
      <c r="B760" s="169"/>
      <c r="C760" s="169"/>
      <c r="I760" s="156"/>
      <c r="J760" s="156"/>
      <c r="L760" s="156"/>
    </row>
    <row r="761" spans="2:12" s="144" customFormat="1">
      <c r="B761" s="169"/>
      <c r="C761" s="169"/>
      <c r="I761" s="156"/>
      <c r="J761" s="156"/>
      <c r="L761" s="156"/>
    </row>
    <row r="762" spans="2:12" s="144" customFormat="1">
      <c r="B762" s="169"/>
      <c r="C762" s="169"/>
      <c r="I762" s="156"/>
      <c r="J762" s="156"/>
      <c r="L762" s="156"/>
    </row>
    <row r="763" spans="2:12" s="144" customFormat="1">
      <c r="B763" s="169"/>
      <c r="C763" s="169"/>
      <c r="I763" s="156"/>
      <c r="J763" s="156"/>
      <c r="L763" s="156"/>
    </row>
    <row r="764" spans="2:12" s="144" customFormat="1">
      <c r="B764" s="169"/>
      <c r="C764" s="169"/>
      <c r="I764" s="156"/>
      <c r="J764" s="156"/>
      <c r="L764" s="156"/>
    </row>
    <row r="765" spans="2:12" s="144" customFormat="1">
      <c r="B765" s="169"/>
      <c r="C765" s="169"/>
      <c r="I765" s="156"/>
      <c r="J765" s="156"/>
      <c r="L765" s="156"/>
    </row>
    <row r="766" spans="2:12" s="144" customFormat="1">
      <c r="B766" s="169"/>
      <c r="C766" s="169"/>
      <c r="I766" s="156"/>
      <c r="J766" s="156"/>
      <c r="L766" s="156"/>
    </row>
    <row r="767" spans="2:12" s="144" customFormat="1">
      <c r="B767" s="169"/>
      <c r="C767" s="169"/>
      <c r="I767" s="156"/>
      <c r="J767" s="156"/>
      <c r="L767" s="156"/>
    </row>
    <row r="768" spans="2:12" s="144" customFormat="1">
      <c r="B768" s="169"/>
      <c r="C768" s="169"/>
      <c r="I768" s="156"/>
      <c r="J768" s="156"/>
      <c r="L768" s="156"/>
    </row>
    <row r="769" spans="2:12" s="144" customFormat="1">
      <c r="B769" s="169"/>
      <c r="C769" s="169"/>
      <c r="I769" s="156"/>
      <c r="J769" s="156"/>
      <c r="L769" s="156"/>
    </row>
    <row r="770" spans="2:12" s="144" customFormat="1">
      <c r="B770" s="169"/>
      <c r="C770" s="169"/>
      <c r="I770" s="156"/>
      <c r="J770" s="156"/>
      <c r="L770" s="156"/>
    </row>
    <row r="771" spans="2:12" s="144" customFormat="1">
      <c r="B771" s="169"/>
      <c r="C771" s="169"/>
      <c r="I771" s="156"/>
      <c r="J771" s="156"/>
      <c r="L771" s="156"/>
    </row>
    <row r="772" spans="2:12" s="144" customFormat="1">
      <c r="B772" s="169"/>
      <c r="C772" s="169"/>
      <c r="I772" s="156"/>
      <c r="J772" s="156"/>
      <c r="L772" s="156"/>
    </row>
    <row r="773" spans="2:12" s="144" customFormat="1">
      <c r="B773" s="169"/>
      <c r="C773" s="169"/>
      <c r="I773" s="156"/>
      <c r="J773" s="156"/>
      <c r="L773" s="156"/>
    </row>
    <row r="774" spans="2:12" s="144" customFormat="1">
      <c r="B774" s="169"/>
      <c r="C774" s="169"/>
      <c r="I774" s="156"/>
      <c r="J774" s="156"/>
      <c r="L774" s="156"/>
    </row>
    <row r="775" spans="2:12" s="144" customFormat="1">
      <c r="B775" s="169"/>
      <c r="C775" s="169"/>
      <c r="I775" s="156"/>
      <c r="J775" s="156"/>
      <c r="L775" s="156"/>
    </row>
    <row r="776" spans="2:12" s="144" customFormat="1">
      <c r="B776" s="169"/>
      <c r="C776" s="169"/>
      <c r="I776" s="156"/>
      <c r="J776" s="156"/>
      <c r="L776" s="156"/>
    </row>
    <row r="777" spans="2:12" s="144" customFormat="1">
      <c r="B777" s="169"/>
      <c r="C777" s="169"/>
      <c r="I777" s="156"/>
      <c r="J777" s="156"/>
      <c r="L777" s="156"/>
    </row>
    <row r="778" spans="2:12" s="144" customFormat="1">
      <c r="B778" s="169"/>
      <c r="C778" s="169"/>
      <c r="I778" s="156"/>
      <c r="J778" s="156"/>
      <c r="L778" s="156"/>
    </row>
    <row r="779" spans="2:12" s="144" customFormat="1">
      <c r="B779" s="169"/>
      <c r="C779" s="169"/>
      <c r="I779" s="156"/>
      <c r="J779" s="156"/>
      <c r="L779" s="156"/>
    </row>
    <row r="780" spans="2:12" s="144" customFormat="1">
      <c r="B780" s="169"/>
      <c r="C780" s="169"/>
      <c r="I780" s="156"/>
      <c r="J780" s="156"/>
      <c r="L780" s="156"/>
    </row>
    <row r="781" spans="2:12" s="144" customFormat="1">
      <c r="B781" s="169"/>
      <c r="C781" s="169"/>
      <c r="I781" s="156"/>
      <c r="J781" s="156"/>
      <c r="L781" s="156"/>
    </row>
    <row r="782" spans="2:12" s="144" customFormat="1">
      <c r="B782" s="169"/>
      <c r="C782" s="169"/>
      <c r="I782" s="156"/>
      <c r="J782" s="156"/>
      <c r="L782" s="156"/>
    </row>
    <row r="783" spans="2:12" s="144" customFormat="1">
      <c r="B783" s="169"/>
      <c r="C783" s="169"/>
      <c r="I783" s="156"/>
      <c r="J783" s="156"/>
      <c r="L783" s="156"/>
    </row>
    <row r="784" spans="2:12" s="144" customFormat="1">
      <c r="B784" s="169"/>
      <c r="C784" s="169"/>
      <c r="I784" s="156"/>
      <c r="J784" s="156"/>
      <c r="L784" s="156"/>
    </row>
    <row r="785" spans="2:12" s="144" customFormat="1">
      <c r="B785" s="169"/>
      <c r="C785" s="169"/>
      <c r="I785" s="156"/>
      <c r="J785" s="156"/>
      <c r="L785" s="156"/>
    </row>
    <row r="786" spans="2:12" s="144" customFormat="1">
      <c r="B786" s="169"/>
      <c r="C786" s="169"/>
      <c r="I786" s="156"/>
      <c r="J786" s="156"/>
      <c r="L786" s="156"/>
    </row>
    <row r="787" spans="2:12" s="144" customFormat="1">
      <c r="B787" s="169"/>
      <c r="C787" s="169"/>
      <c r="I787" s="156"/>
      <c r="J787" s="156"/>
      <c r="L787" s="156"/>
    </row>
    <row r="788" spans="2:12" s="144" customFormat="1">
      <c r="B788" s="169"/>
      <c r="C788" s="169"/>
      <c r="I788" s="156"/>
      <c r="J788" s="156"/>
      <c r="L788" s="156"/>
    </row>
    <row r="789" spans="2:12" s="144" customFormat="1">
      <c r="B789" s="169"/>
      <c r="C789" s="169"/>
      <c r="I789" s="156"/>
      <c r="J789" s="156"/>
      <c r="L789" s="156"/>
    </row>
    <row r="790" spans="2:12" s="144" customFormat="1">
      <c r="B790" s="169"/>
      <c r="C790" s="169"/>
      <c r="I790" s="156"/>
      <c r="J790" s="156"/>
      <c r="L790" s="156"/>
    </row>
    <row r="791" spans="2:12" s="144" customFormat="1">
      <c r="B791" s="169"/>
      <c r="C791" s="169"/>
      <c r="I791" s="156"/>
      <c r="J791" s="156"/>
      <c r="L791" s="156"/>
    </row>
    <row r="792" spans="2:12" s="144" customFormat="1">
      <c r="B792" s="169"/>
      <c r="C792" s="169"/>
      <c r="I792" s="156"/>
      <c r="J792" s="156"/>
      <c r="L792" s="156"/>
    </row>
    <row r="793" spans="2:12" s="144" customFormat="1">
      <c r="B793" s="169"/>
      <c r="C793" s="169"/>
      <c r="I793" s="156"/>
      <c r="J793" s="156"/>
      <c r="L793" s="156"/>
    </row>
    <row r="794" spans="2:12" s="144" customFormat="1">
      <c r="B794" s="169"/>
      <c r="C794" s="169"/>
      <c r="I794" s="156"/>
      <c r="J794" s="156"/>
      <c r="L794" s="156"/>
    </row>
    <row r="795" spans="2:12" s="144" customFormat="1">
      <c r="B795" s="169"/>
      <c r="C795" s="169"/>
      <c r="I795" s="156"/>
      <c r="J795" s="156"/>
      <c r="L795" s="156"/>
    </row>
    <row r="796" spans="2:12" s="144" customFormat="1">
      <c r="B796" s="169"/>
      <c r="C796" s="169"/>
      <c r="I796" s="156"/>
      <c r="J796" s="156"/>
      <c r="L796" s="156"/>
    </row>
    <row r="797" spans="2:12" s="144" customFormat="1">
      <c r="B797" s="169"/>
      <c r="C797" s="169"/>
      <c r="I797" s="156"/>
      <c r="J797" s="156"/>
      <c r="L797" s="156"/>
    </row>
    <row r="798" spans="2:12" s="144" customFormat="1">
      <c r="B798" s="169"/>
      <c r="C798" s="169"/>
      <c r="I798" s="156"/>
      <c r="J798" s="156"/>
      <c r="L798" s="156"/>
    </row>
    <row r="799" spans="2:12" s="144" customFormat="1">
      <c r="B799" s="169"/>
      <c r="C799" s="169"/>
      <c r="I799" s="156"/>
      <c r="J799" s="156"/>
      <c r="L799" s="156"/>
    </row>
    <row r="800" spans="2:12" s="144" customFormat="1">
      <c r="B800" s="169"/>
      <c r="C800" s="169"/>
      <c r="I800" s="156"/>
      <c r="J800" s="156"/>
      <c r="L800" s="156"/>
    </row>
    <row r="801" spans="2:12" s="144" customFormat="1">
      <c r="B801" s="169"/>
      <c r="C801" s="169"/>
      <c r="I801" s="156"/>
      <c r="J801" s="156"/>
      <c r="L801" s="156"/>
    </row>
    <row r="802" spans="2:12" s="144" customFormat="1">
      <c r="B802" s="169"/>
      <c r="C802" s="169"/>
      <c r="I802" s="156"/>
      <c r="J802" s="156"/>
      <c r="L802" s="156"/>
    </row>
    <row r="803" spans="2:12" s="144" customFormat="1">
      <c r="B803" s="169"/>
      <c r="C803" s="169"/>
      <c r="I803" s="156"/>
      <c r="J803" s="156"/>
      <c r="L803" s="156"/>
    </row>
    <row r="804" spans="2:12" s="144" customFormat="1">
      <c r="B804" s="169"/>
      <c r="C804" s="169"/>
      <c r="I804" s="156"/>
      <c r="J804" s="156"/>
      <c r="L804" s="156"/>
    </row>
    <row r="805" spans="2:12" s="144" customFormat="1">
      <c r="B805" s="169"/>
      <c r="C805" s="169"/>
      <c r="I805" s="156"/>
      <c r="J805" s="156"/>
      <c r="L805" s="156"/>
    </row>
    <row r="806" spans="2:12" s="144" customFormat="1">
      <c r="B806" s="169"/>
      <c r="C806" s="169"/>
      <c r="I806" s="156"/>
      <c r="J806" s="156"/>
      <c r="L806" s="156"/>
    </row>
    <row r="807" spans="2:12" s="144" customFormat="1">
      <c r="B807" s="169"/>
      <c r="C807" s="169"/>
      <c r="I807" s="156"/>
      <c r="J807" s="156"/>
      <c r="L807" s="156"/>
    </row>
    <row r="808" spans="2:12" s="144" customFormat="1">
      <c r="B808" s="169"/>
      <c r="C808" s="169"/>
      <c r="I808" s="156"/>
      <c r="J808" s="156"/>
      <c r="L808" s="156"/>
    </row>
    <row r="809" spans="2:12" s="144" customFormat="1">
      <c r="B809" s="169"/>
      <c r="C809" s="169"/>
      <c r="I809" s="156"/>
      <c r="J809" s="156"/>
      <c r="L809" s="156"/>
    </row>
    <row r="810" spans="2:12" s="144" customFormat="1">
      <c r="B810" s="169"/>
      <c r="C810" s="169"/>
      <c r="I810" s="156"/>
      <c r="J810" s="156"/>
      <c r="L810" s="156"/>
    </row>
    <row r="811" spans="2:12" s="144" customFormat="1">
      <c r="B811" s="169"/>
      <c r="C811" s="169"/>
      <c r="I811" s="156"/>
      <c r="J811" s="156"/>
      <c r="L811" s="156"/>
    </row>
    <row r="812" spans="2:12" s="144" customFormat="1">
      <c r="B812" s="169"/>
      <c r="C812" s="169"/>
      <c r="I812" s="156"/>
      <c r="J812" s="156"/>
      <c r="L812" s="156"/>
    </row>
    <row r="813" spans="2:12" s="144" customFormat="1">
      <c r="B813" s="169"/>
      <c r="C813" s="169"/>
      <c r="I813" s="156"/>
      <c r="J813" s="156"/>
      <c r="L813" s="156"/>
    </row>
    <row r="814" spans="2:12" s="144" customFormat="1">
      <c r="B814" s="169"/>
      <c r="C814" s="169"/>
      <c r="I814" s="156"/>
      <c r="J814" s="156"/>
      <c r="L814" s="156"/>
    </row>
    <row r="815" spans="2:12" s="144" customFormat="1">
      <c r="B815" s="169"/>
      <c r="C815" s="169"/>
      <c r="I815" s="156"/>
      <c r="J815" s="156"/>
      <c r="L815" s="156"/>
    </row>
    <row r="816" spans="2:12" s="144" customFormat="1">
      <c r="B816" s="169"/>
      <c r="C816" s="169"/>
      <c r="I816" s="156"/>
      <c r="J816" s="156"/>
      <c r="L816" s="156"/>
    </row>
    <row r="817" spans="2:12" s="144" customFormat="1">
      <c r="B817" s="169"/>
      <c r="C817" s="169"/>
      <c r="I817" s="156"/>
      <c r="J817" s="156"/>
      <c r="L817" s="156"/>
    </row>
    <row r="818" spans="2:12" s="144" customFormat="1">
      <c r="B818" s="169"/>
      <c r="C818" s="169"/>
      <c r="I818" s="156"/>
      <c r="J818" s="156"/>
      <c r="L818" s="156"/>
    </row>
    <row r="819" spans="2:12" s="144" customFormat="1">
      <c r="B819" s="169"/>
      <c r="C819" s="169"/>
      <c r="I819" s="156"/>
      <c r="J819" s="156"/>
      <c r="L819" s="156"/>
    </row>
    <row r="820" spans="2:12" s="144" customFormat="1">
      <c r="B820" s="169"/>
      <c r="C820" s="169"/>
      <c r="I820" s="156"/>
      <c r="J820" s="156"/>
      <c r="L820" s="156"/>
    </row>
    <row r="821" spans="2:12" s="144" customFormat="1">
      <c r="B821" s="169"/>
      <c r="C821" s="169"/>
      <c r="I821" s="156"/>
      <c r="J821" s="156"/>
      <c r="L821" s="156"/>
    </row>
    <row r="822" spans="2:12" s="144" customFormat="1">
      <c r="B822" s="169"/>
      <c r="C822" s="169"/>
      <c r="I822" s="156"/>
      <c r="J822" s="156"/>
      <c r="L822" s="156"/>
    </row>
    <row r="823" spans="2:12" s="144" customFormat="1">
      <c r="B823" s="169"/>
      <c r="C823" s="169"/>
      <c r="I823" s="156"/>
      <c r="J823" s="156"/>
      <c r="L823" s="156"/>
    </row>
    <row r="824" spans="2:12" s="144" customFormat="1">
      <c r="B824" s="169"/>
      <c r="C824" s="169"/>
      <c r="I824" s="156"/>
      <c r="J824" s="156"/>
      <c r="L824" s="156"/>
    </row>
    <row r="825" spans="2:12" s="144" customFormat="1">
      <c r="B825" s="169"/>
      <c r="C825" s="169"/>
      <c r="I825" s="156"/>
      <c r="J825" s="156"/>
      <c r="L825" s="156"/>
    </row>
    <row r="826" spans="2:12" s="144" customFormat="1">
      <c r="B826" s="169"/>
      <c r="C826" s="169"/>
      <c r="I826" s="156"/>
      <c r="J826" s="156"/>
      <c r="L826" s="156"/>
    </row>
    <row r="827" spans="2:12" s="144" customFormat="1">
      <c r="B827" s="169"/>
      <c r="C827" s="169"/>
      <c r="I827" s="156"/>
      <c r="J827" s="156"/>
      <c r="L827" s="156"/>
    </row>
    <row r="828" spans="2:12" s="144" customFormat="1">
      <c r="B828" s="169"/>
      <c r="C828" s="169"/>
      <c r="I828" s="156"/>
      <c r="J828" s="156"/>
      <c r="L828" s="156"/>
    </row>
    <row r="829" spans="2:12" s="144" customFormat="1">
      <c r="B829" s="169"/>
      <c r="C829" s="169"/>
      <c r="I829" s="156"/>
      <c r="J829" s="156"/>
      <c r="L829" s="156"/>
    </row>
    <row r="830" spans="2:12" s="144" customFormat="1">
      <c r="B830" s="169"/>
      <c r="C830" s="169"/>
      <c r="I830" s="156"/>
      <c r="J830" s="156"/>
      <c r="L830" s="156"/>
    </row>
    <row r="831" spans="2:12" s="144" customFormat="1">
      <c r="B831" s="169"/>
      <c r="C831" s="169"/>
      <c r="I831" s="156"/>
      <c r="J831" s="156"/>
      <c r="L831" s="156"/>
    </row>
    <row r="832" spans="2:12" s="144" customFormat="1">
      <c r="B832" s="169"/>
      <c r="C832" s="169"/>
      <c r="I832" s="156"/>
      <c r="J832" s="156"/>
      <c r="L832" s="156"/>
    </row>
    <row r="833" spans="2:12" s="144" customFormat="1">
      <c r="B833" s="169"/>
      <c r="C833" s="169"/>
      <c r="I833" s="156"/>
      <c r="J833" s="156"/>
      <c r="L833" s="156"/>
    </row>
    <row r="834" spans="2:12" s="144" customFormat="1">
      <c r="B834" s="169"/>
      <c r="C834" s="169"/>
      <c r="I834" s="156"/>
      <c r="J834" s="156"/>
      <c r="L834" s="156"/>
    </row>
    <row r="835" spans="2:12" s="144" customFormat="1">
      <c r="B835" s="169"/>
      <c r="C835" s="169"/>
      <c r="I835" s="156"/>
      <c r="J835" s="156"/>
      <c r="L835" s="156"/>
    </row>
    <row r="836" spans="2:12" s="144" customFormat="1">
      <c r="B836" s="169"/>
      <c r="C836" s="169"/>
      <c r="I836" s="156"/>
      <c r="J836" s="156"/>
      <c r="L836" s="156"/>
    </row>
    <row r="837" spans="2:12" s="144" customFormat="1">
      <c r="B837" s="169"/>
      <c r="C837" s="169"/>
      <c r="I837" s="156"/>
      <c r="J837" s="156"/>
      <c r="L837" s="156"/>
    </row>
    <row r="838" spans="2:12" s="144" customFormat="1">
      <c r="B838" s="169"/>
      <c r="C838" s="169"/>
      <c r="I838" s="156"/>
      <c r="J838" s="156"/>
      <c r="L838" s="156"/>
    </row>
    <row r="839" spans="2:12" s="144" customFormat="1">
      <c r="B839" s="169"/>
      <c r="C839" s="169"/>
      <c r="I839" s="156"/>
      <c r="J839" s="156"/>
      <c r="L839" s="156"/>
    </row>
    <row r="840" spans="2:12" s="144" customFormat="1">
      <c r="B840" s="169"/>
      <c r="C840" s="169"/>
      <c r="I840" s="156"/>
      <c r="J840" s="156"/>
      <c r="L840" s="156"/>
    </row>
    <row r="841" spans="2:12" s="144" customFormat="1">
      <c r="B841" s="169"/>
      <c r="C841" s="169"/>
      <c r="I841" s="156"/>
      <c r="J841" s="156"/>
      <c r="L841" s="156"/>
    </row>
    <row r="842" spans="2:12" s="144" customFormat="1">
      <c r="B842" s="169"/>
      <c r="C842" s="169"/>
      <c r="I842" s="156"/>
      <c r="J842" s="156"/>
      <c r="L842" s="156"/>
    </row>
    <row r="843" spans="2:12" s="144" customFormat="1">
      <c r="B843" s="169"/>
      <c r="C843" s="169"/>
      <c r="I843" s="156"/>
      <c r="J843" s="156"/>
      <c r="L843" s="156"/>
    </row>
    <row r="844" spans="2:12" s="144" customFormat="1">
      <c r="B844" s="169"/>
      <c r="C844" s="169"/>
      <c r="I844" s="156"/>
      <c r="J844" s="156"/>
      <c r="L844" s="156"/>
    </row>
    <row r="845" spans="2:12" s="144" customFormat="1">
      <c r="B845" s="169"/>
      <c r="C845" s="169"/>
      <c r="I845" s="156"/>
      <c r="J845" s="156"/>
      <c r="L845" s="156"/>
    </row>
    <row r="846" spans="2:12" s="144" customFormat="1">
      <c r="B846" s="169"/>
      <c r="C846" s="169"/>
      <c r="I846" s="156"/>
      <c r="J846" s="156"/>
      <c r="L846" s="156"/>
    </row>
    <row r="847" spans="2:12" s="144" customFormat="1">
      <c r="B847" s="169"/>
      <c r="C847" s="169"/>
      <c r="I847" s="156"/>
      <c r="J847" s="156"/>
      <c r="L847" s="156"/>
    </row>
    <row r="848" spans="2:12" s="144" customFormat="1">
      <c r="B848" s="169"/>
      <c r="C848" s="169"/>
      <c r="I848" s="156"/>
      <c r="J848" s="156"/>
      <c r="L848" s="156"/>
    </row>
    <row r="849" spans="2:12" s="144" customFormat="1">
      <c r="B849" s="169"/>
      <c r="C849" s="169"/>
      <c r="I849" s="156"/>
      <c r="J849" s="156"/>
      <c r="L849" s="156"/>
    </row>
    <row r="850" spans="2:12" s="144" customFormat="1">
      <c r="B850" s="169"/>
      <c r="C850" s="169"/>
      <c r="I850" s="156"/>
      <c r="J850" s="156"/>
      <c r="L850" s="156"/>
    </row>
    <row r="851" spans="2:12" s="144" customFormat="1">
      <c r="B851" s="169"/>
      <c r="C851" s="169"/>
      <c r="I851" s="156"/>
      <c r="J851" s="156"/>
      <c r="L851" s="156"/>
    </row>
    <row r="852" spans="2:12" s="144" customFormat="1">
      <c r="B852" s="169"/>
      <c r="C852" s="169"/>
      <c r="I852" s="156"/>
      <c r="J852" s="156"/>
      <c r="L852" s="156"/>
    </row>
    <row r="853" spans="2:12" s="144" customFormat="1">
      <c r="B853" s="169"/>
      <c r="C853" s="169"/>
      <c r="I853" s="156"/>
      <c r="J853" s="156"/>
      <c r="L853" s="156"/>
    </row>
    <row r="854" spans="2:12" s="144" customFormat="1">
      <c r="B854" s="169"/>
      <c r="C854" s="169"/>
      <c r="I854" s="156"/>
      <c r="J854" s="156"/>
      <c r="L854" s="156"/>
    </row>
    <row r="855" spans="2:12" s="144" customFormat="1">
      <c r="B855" s="169"/>
      <c r="C855" s="169"/>
      <c r="I855" s="156"/>
      <c r="J855" s="156"/>
      <c r="L855" s="156"/>
    </row>
    <row r="856" spans="2:12" s="144" customFormat="1">
      <c r="B856" s="169"/>
      <c r="C856" s="169"/>
      <c r="I856" s="156"/>
      <c r="J856" s="156"/>
      <c r="L856" s="156"/>
    </row>
    <row r="857" spans="2:12" s="144" customFormat="1">
      <c r="B857" s="169"/>
      <c r="C857" s="169"/>
      <c r="I857" s="156"/>
      <c r="J857" s="156"/>
      <c r="L857" s="156"/>
    </row>
    <row r="858" spans="2:12" s="144" customFormat="1">
      <c r="B858" s="169"/>
      <c r="C858" s="169"/>
      <c r="I858" s="156"/>
      <c r="J858" s="156"/>
      <c r="L858" s="156"/>
    </row>
    <row r="859" spans="2:12" s="144" customFormat="1">
      <c r="B859" s="169"/>
      <c r="C859" s="169"/>
      <c r="I859" s="156"/>
      <c r="J859" s="156"/>
      <c r="L859" s="156"/>
    </row>
    <row r="860" spans="2:12" s="144" customFormat="1">
      <c r="B860" s="169"/>
      <c r="C860" s="169"/>
      <c r="I860" s="156"/>
      <c r="J860" s="156"/>
      <c r="L860" s="156"/>
    </row>
    <row r="861" spans="2:12" s="144" customFormat="1">
      <c r="B861" s="169"/>
      <c r="C861" s="169"/>
      <c r="I861" s="156"/>
      <c r="J861" s="156"/>
      <c r="L861" s="156"/>
    </row>
    <row r="862" spans="2:12" s="144" customFormat="1">
      <c r="B862" s="169"/>
      <c r="C862" s="169"/>
      <c r="I862" s="156"/>
      <c r="J862" s="156"/>
      <c r="L862" s="156"/>
    </row>
    <row r="863" spans="2:12" s="144" customFormat="1">
      <c r="B863" s="169"/>
      <c r="C863" s="169"/>
      <c r="I863" s="156"/>
      <c r="J863" s="156"/>
      <c r="L863" s="156"/>
    </row>
    <row r="864" spans="2:12" s="144" customFormat="1">
      <c r="B864" s="169"/>
      <c r="C864" s="169"/>
      <c r="I864" s="156"/>
      <c r="J864" s="156"/>
      <c r="L864" s="156"/>
    </row>
    <row r="865" spans="2:12" s="144" customFormat="1">
      <c r="B865" s="169"/>
      <c r="C865" s="169"/>
      <c r="I865" s="156"/>
      <c r="J865" s="156"/>
      <c r="L865" s="156"/>
    </row>
    <row r="866" spans="2:12" s="144" customFormat="1">
      <c r="B866" s="169"/>
      <c r="C866" s="169"/>
      <c r="I866" s="156"/>
      <c r="J866" s="156"/>
      <c r="L866" s="156"/>
    </row>
    <row r="867" spans="2:12" s="144" customFormat="1">
      <c r="B867" s="169"/>
      <c r="C867" s="169"/>
      <c r="I867" s="156"/>
      <c r="J867" s="156"/>
      <c r="L867" s="156"/>
    </row>
    <row r="868" spans="2:12" s="144" customFormat="1">
      <c r="B868" s="169"/>
      <c r="C868" s="169"/>
      <c r="I868" s="156"/>
      <c r="J868" s="156"/>
      <c r="L868" s="156"/>
    </row>
    <row r="869" spans="2:12" s="144" customFormat="1">
      <c r="B869" s="169"/>
      <c r="C869" s="169"/>
      <c r="I869" s="156"/>
      <c r="J869" s="156"/>
      <c r="L869" s="156"/>
    </row>
    <row r="870" spans="2:12" s="144" customFormat="1">
      <c r="B870" s="169"/>
      <c r="C870" s="169"/>
      <c r="I870" s="156"/>
      <c r="J870" s="156"/>
      <c r="L870" s="156"/>
    </row>
    <row r="871" spans="2:12" s="144" customFormat="1">
      <c r="B871" s="169"/>
      <c r="C871" s="169"/>
      <c r="I871" s="156"/>
      <c r="J871" s="156"/>
      <c r="L871" s="156"/>
    </row>
    <row r="872" spans="2:12" s="144" customFormat="1">
      <c r="B872" s="169"/>
      <c r="C872" s="169"/>
      <c r="I872" s="156"/>
      <c r="J872" s="156"/>
      <c r="L872" s="156"/>
    </row>
    <row r="873" spans="2:12" s="144" customFormat="1">
      <c r="B873" s="169"/>
      <c r="C873" s="169"/>
      <c r="I873" s="156"/>
      <c r="J873" s="156"/>
      <c r="L873" s="156"/>
    </row>
    <row r="874" spans="2:12" s="144" customFormat="1">
      <c r="B874" s="169"/>
      <c r="C874" s="169"/>
      <c r="I874" s="156"/>
      <c r="J874" s="156"/>
      <c r="L874" s="156"/>
    </row>
    <row r="875" spans="2:12" s="144" customFormat="1">
      <c r="B875" s="169"/>
      <c r="C875" s="169"/>
      <c r="I875" s="156"/>
      <c r="J875" s="156"/>
      <c r="L875" s="156"/>
    </row>
    <row r="876" spans="2:12" s="144" customFormat="1">
      <c r="B876" s="169"/>
      <c r="C876" s="169"/>
      <c r="I876" s="156"/>
      <c r="J876" s="156"/>
      <c r="L876" s="156"/>
    </row>
    <row r="877" spans="2:12" s="144" customFormat="1">
      <c r="B877" s="169"/>
      <c r="C877" s="169"/>
      <c r="I877" s="156"/>
      <c r="J877" s="156"/>
      <c r="L877" s="156"/>
    </row>
    <row r="878" spans="2:12" s="144" customFormat="1">
      <c r="B878" s="169"/>
      <c r="C878" s="169"/>
      <c r="I878" s="156"/>
      <c r="J878" s="156"/>
      <c r="L878" s="156"/>
    </row>
    <row r="879" spans="2:12" s="144" customFormat="1">
      <c r="B879" s="169"/>
      <c r="C879" s="169"/>
      <c r="I879" s="156"/>
      <c r="J879" s="156"/>
      <c r="L879" s="156"/>
    </row>
    <row r="880" spans="2:12" s="144" customFormat="1">
      <c r="B880" s="169"/>
      <c r="C880" s="169"/>
      <c r="I880" s="156"/>
      <c r="J880" s="156"/>
      <c r="L880" s="156"/>
    </row>
    <row r="881" spans="2:12" s="144" customFormat="1">
      <c r="B881" s="169"/>
      <c r="C881" s="169"/>
      <c r="I881" s="156"/>
      <c r="J881" s="156"/>
      <c r="L881" s="156"/>
    </row>
    <row r="882" spans="2:12" s="144" customFormat="1">
      <c r="B882" s="169"/>
      <c r="C882" s="169"/>
      <c r="I882" s="156"/>
      <c r="J882" s="156"/>
      <c r="L882" s="156"/>
    </row>
    <row r="883" spans="2:12" s="144" customFormat="1">
      <c r="B883" s="169"/>
      <c r="C883" s="169"/>
      <c r="I883" s="156"/>
      <c r="J883" s="156"/>
      <c r="L883" s="156"/>
    </row>
    <row r="884" spans="2:12" s="144" customFormat="1">
      <c r="B884" s="169"/>
      <c r="C884" s="169"/>
      <c r="I884" s="156"/>
      <c r="J884" s="156"/>
      <c r="L884" s="156"/>
    </row>
    <row r="885" spans="2:12" s="144" customFormat="1">
      <c r="B885" s="169"/>
      <c r="C885" s="169"/>
      <c r="I885" s="156"/>
      <c r="J885" s="156"/>
      <c r="L885" s="156"/>
    </row>
    <row r="886" spans="2:12" s="144" customFormat="1">
      <c r="B886" s="169"/>
      <c r="C886" s="169"/>
      <c r="I886" s="156"/>
      <c r="J886" s="156"/>
      <c r="L886" s="156"/>
    </row>
    <row r="887" spans="2:12" s="144" customFormat="1">
      <c r="B887" s="169"/>
      <c r="C887" s="169"/>
      <c r="I887" s="156"/>
      <c r="J887" s="156"/>
      <c r="L887" s="156"/>
    </row>
    <row r="888" spans="2:12" s="144" customFormat="1">
      <c r="B888" s="169"/>
      <c r="C888" s="169"/>
      <c r="I888" s="156"/>
      <c r="J888" s="156"/>
      <c r="L888" s="156"/>
    </row>
    <row r="889" spans="2:12" s="144" customFormat="1">
      <c r="B889" s="169"/>
      <c r="C889" s="169"/>
      <c r="I889" s="156"/>
      <c r="J889" s="156"/>
      <c r="L889" s="156"/>
    </row>
    <row r="890" spans="2:12" s="144" customFormat="1">
      <c r="B890" s="169"/>
      <c r="C890" s="169"/>
      <c r="I890" s="156"/>
      <c r="J890" s="156"/>
      <c r="L890" s="156"/>
    </row>
    <row r="891" spans="2:12" s="144" customFormat="1">
      <c r="B891" s="169"/>
      <c r="C891" s="169"/>
      <c r="I891" s="156"/>
      <c r="J891" s="156"/>
      <c r="L891" s="156"/>
    </row>
    <row r="892" spans="2:12" s="144" customFormat="1">
      <c r="B892" s="169"/>
      <c r="C892" s="169"/>
      <c r="I892" s="156"/>
      <c r="J892" s="156"/>
      <c r="L892" s="156"/>
    </row>
    <row r="893" spans="2:12" s="144" customFormat="1">
      <c r="B893" s="169"/>
      <c r="C893" s="169"/>
      <c r="I893" s="156"/>
      <c r="J893" s="156"/>
      <c r="L893" s="156"/>
    </row>
    <row r="894" spans="2:12" s="144" customFormat="1">
      <c r="B894" s="169"/>
      <c r="C894" s="169"/>
      <c r="I894" s="156"/>
      <c r="J894" s="156"/>
      <c r="L894" s="156"/>
    </row>
    <row r="895" spans="2:12" s="144" customFormat="1">
      <c r="B895" s="169"/>
      <c r="C895" s="169"/>
      <c r="I895" s="156"/>
      <c r="J895" s="156"/>
      <c r="L895" s="156"/>
    </row>
    <row r="896" spans="2:12" s="144" customFormat="1">
      <c r="B896" s="169"/>
      <c r="C896" s="169"/>
      <c r="I896" s="156"/>
      <c r="J896" s="156"/>
      <c r="L896" s="156"/>
    </row>
    <row r="897" spans="2:12" s="144" customFormat="1">
      <c r="B897" s="169"/>
      <c r="C897" s="169"/>
      <c r="I897" s="156"/>
      <c r="J897" s="156"/>
      <c r="L897" s="156"/>
    </row>
    <row r="898" spans="2:12" s="144" customFormat="1">
      <c r="B898" s="169"/>
      <c r="C898" s="169"/>
      <c r="I898" s="156"/>
      <c r="J898" s="156"/>
      <c r="L898" s="156"/>
    </row>
    <row r="899" spans="2:12" s="144" customFormat="1">
      <c r="B899" s="169"/>
      <c r="C899" s="169"/>
      <c r="I899" s="156"/>
      <c r="J899" s="156"/>
      <c r="L899" s="156"/>
    </row>
    <row r="900" spans="2:12" s="144" customFormat="1">
      <c r="B900" s="169"/>
      <c r="C900" s="169"/>
      <c r="I900" s="156"/>
      <c r="J900" s="156"/>
      <c r="L900" s="156"/>
    </row>
    <row r="901" spans="2:12" s="144" customFormat="1">
      <c r="B901" s="169"/>
      <c r="C901" s="169"/>
      <c r="I901" s="156"/>
      <c r="J901" s="156"/>
      <c r="L901" s="156"/>
    </row>
    <row r="902" spans="2:12" s="144" customFormat="1">
      <c r="B902" s="169"/>
      <c r="C902" s="169"/>
      <c r="I902" s="156"/>
      <c r="J902" s="156"/>
      <c r="L902" s="156"/>
    </row>
    <row r="903" spans="2:12" s="144" customFormat="1">
      <c r="B903" s="169"/>
      <c r="C903" s="169"/>
      <c r="I903" s="156"/>
      <c r="J903" s="156"/>
      <c r="L903" s="156"/>
    </row>
    <row r="904" spans="2:12" s="144" customFormat="1">
      <c r="B904" s="169"/>
      <c r="C904" s="169"/>
      <c r="I904" s="156"/>
      <c r="J904" s="156"/>
      <c r="L904" s="156"/>
    </row>
    <row r="905" spans="2:12" s="144" customFormat="1">
      <c r="B905" s="169"/>
      <c r="C905" s="169"/>
      <c r="I905" s="156"/>
      <c r="J905" s="156"/>
      <c r="L905" s="156"/>
    </row>
    <row r="906" spans="2:12" s="144" customFormat="1">
      <c r="B906" s="169"/>
      <c r="C906" s="169"/>
      <c r="I906" s="156"/>
      <c r="J906" s="156"/>
      <c r="L906" s="156"/>
    </row>
    <row r="907" spans="2:12" s="144" customFormat="1">
      <c r="B907" s="169"/>
      <c r="C907" s="169"/>
      <c r="I907" s="156"/>
      <c r="J907" s="156"/>
      <c r="L907" s="156"/>
    </row>
    <row r="908" spans="2:12" s="144" customFormat="1">
      <c r="B908" s="169"/>
      <c r="C908" s="169"/>
      <c r="I908" s="156"/>
      <c r="J908" s="156"/>
      <c r="L908" s="156"/>
    </row>
    <row r="909" spans="2:12" s="144" customFormat="1">
      <c r="B909" s="169"/>
      <c r="C909" s="169"/>
      <c r="I909" s="156"/>
      <c r="J909" s="156"/>
      <c r="L909" s="156"/>
    </row>
    <row r="910" spans="2:12" s="144" customFormat="1">
      <c r="B910" s="169"/>
      <c r="C910" s="169"/>
      <c r="I910" s="156"/>
      <c r="J910" s="156"/>
      <c r="L910" s="156"/>
    </row>
    <row r="911" spans="2:12" s="144" customFormat="1">
      <c r="B911" s="169"/>
      <c r="C911" s="169"/>
      <c r="I911" s="156"/>
      <c r="J911" s="156"/>
      <c r="L911" s="156"/>
    </row>
    <row r="912" spans="2:12" s="144" customFormat="1">
      <c r="B912" s="169"/>
      <c r="C912" s="169"/>
      <c r="I912" s="156"/>
      <c r="J912" s="156"/>
      <c r="L912" s="156"/>
    </row>
    <row r="913" spans="2:12" s="144" customFormat="1">
      <c r="B913" s="169"/>
      <c r="C913" s="169"/>
      <c r="I913" s="156"/>
      <c r="J913" s="156"/>
      <c r="L913" s="156"/>
    </row>
    <row r="914" spans="2:12" s="144" customFormat="1">
      <c r="B914" s="169"/>
      <c r="C914" s="169"/>
      <c r="I914" s="156"/>
      <c r="J914" s="156"/>
      <c r="L914" s="156"/>
    </row>
    <row r="915" spans="2:12" s="144" customFormat="1">
      <c r="B915" s="169"/>
      <c r="C915" s="169"/>
      <c r="I915" s="156"/>
      <c r="J915" s="156"/>
      <c r="L915" s="156"/>
    </row>
    <row r="916" spans="2:12" s="144" customFormat="1">
      <c r="B916" s="169"/>
      <c r="C916" s="169"/>
      <c r="I916" s="156"/>
      <c r="J916" s="156"/>
      <c r="L916" s="156"/>
    </row>
    <row r="917" spans="2:12" s="144" customFormat="1">
      <c r="B917" s="169"/>
      <c r="C917" s="169"/>
      <c r="I917" s="156"/>
      <c r="J917" s="156"/>
      <c r="L917" s="156"/>
    </row>
    <row r="918" spans="2:12" s="144" customFormat="1">
      <c r="B918" s="169"/>
      <c r="C918" s="169"/>
      <c r="I918" s="156"/>
      <c r="J918" s="156"/>
      <c r="L918" s="156"/>
    </row>
    <row r="919" spans="2:12" s="144" customFormat="1">
      <c r="B919" s="169"/>
      <c r="C919" s="169"/>
      <c r="I919" s="156"/>
      <c r="J919" s="156"/>
      <c r="L919" s="156"/>
    </row>
    <row r="920" spans="2:12" s="144" customFormat="1">
      <c r="B920" s="169"/>
      <c r="C920" s="169"/>
      <c r="I920" s="156"/>
      <c r="J920" s="156"/>
      <c r="L920" s="156"/>
    </row>
    <row r="921" spans="2:12" s="144" customFormat="1">
      <c r="B921" s="169"/>
      <c r="C921" s="169"/>
      <c r="I921" s="156"/>
      <c r="J921" s="156"/>
      <c r="L921" s="156"/>
    </row>
    <row r="922" spans="2:12" s="144" customFormat="1">
      <c r="B922" s="169"/>
      <c r="C922" s="169"/>
      <c r="I922" s="156"/>
      <c r="J922" s="156"/>
      <c r="L922" s="156"/>
    </row>
    <row r="923" spans="2:12" s="144" customFormat="1">
      <c r="B923" s="169"/>
      <c r="C923" s="169"/>
      <c r="I923" s="156"/>
      <c r="J923" s="156"/>
      <c r="L923" s="156"/>
    </row>
    <row r="924" spans="2:12" s="144" customFormat="1">
      <c r="B924" s="169"/>
      <c r="C924" s="169"/>
      <c r="I924" s="156"/>
      <c r="J924" s="156"/>
      <c r="L924" s="156"/>
    </row>
    <row r="925" spans="2:12" s="144" customFormat="1">
      <c r="B925" s="169"/>
      <c r="C925" s="169"/>
      <c r="I925" s="156"/>
      <c r="J925" s="156"/>
      <c r="L925" s="156"/>
    </row>
    <row r="926" spans="2:12" s="144" customFormat="1">
      <c r="B926" s="169"/>
      <c r="C926" s="169"/>
      <c r="I926" s="156"/>
      <c r="J926" s="156"/>
      <c r="L926" s="156"/>
    </row>
    <row r="927" spans="2:12" s="144" customFormat="1">
      <c r="B927" s="169"/>
      <c r="C927" s="169"/>
      <c r="I927" s="156"/>
      <c r="J927" s="156"/>
      <c r="L927" s="156"/>
    </row>
    <row r="928" spans="2:12" s="144" customFormat="1">
      <c r="B928" s="169"/>
      <c r="C928" s="169"/>
      <c r="I928" s="156"/>
      <c r="J928" s="156"/>
      <c r="L928" s="156"/>
    </row>
    <row r="929" spans="2:12" s="144" customFormat="1">
      <c r="B929" s="169"/>
      <c r="C929" s="169"/>
      <c r="I929" s="156"/>
      <c r="J929" s="156"/>
      <c r="L929" s="156"/>
    </row>
    <row r="930" spans="2:12" s="144" customFormat="1">
      <c r="B930" s="169"/>
      <c r="C930" s="169"/>
      <c r="I930" s="156"/>
      <c r="J930" s="156"/>
      <c r="L930" s="156"/>
    </row>
    <row r="931" spans="2:12" s="144" customFormat="1">
      <c r="B931" s="169"/>
      <c r="C931" s="169"/>
      <c r="I931" s="156"/>
      <c r="J931" s="156"/>
      <c r="L931" s="156"/>
    </row>
    <row r="932" spans="2:12" s="144" customFormat="1">
      <c r="B932" s="169"/>
      <c r="C932" s="169"/>
      <c r="I932" s="156"/>
      <c r="J932" s="156"/>
      <c r="L932" s="156"/>
    </row>
    <row r="933" spans="2:12" s="144" customFormat="1">
      <c r="B933" s="169"/>
      <c r="C933" s="169"/>
      <c r="I933" s="156"/>
      <c r="J933" s="156"/>
      <c r="L933" s="156"/>
    </row>
    <row r="934" spans="2:12" s="144" customFormat="1">
      <c r="B934" s="169"/>
      <c r="C934" s="169"/>
      <c r="I934" s="156"/>
      <c r="J934" s="156"/>
      <c r="L934" s="156"/>
    </row>
    <row r="935" spans="2:12" s="144" customFormat="1">
      <c r="B935" s="169"/>
      <c r="C935" s="169"/>
      <c r="I935" s="156"/>
      <c r="J935" s="156"/>
      <c r="L935" s="156"/>
    </row>
    <row r="936" spans="2:12" s="144" customFormat="1">
      <c r="B936" s="169"/>
      <c r="C936" s="169"/>
      <c r="I936" s="156"/>
      <c r="J936" s="156"/>
      <c r="L936" s="156"/>
    </row>
    <row r="937" spans="2:12" s="144" customFormat="1">
      <c r="B937" s="169"/>
      <c r="C937" s="169"/>
      <c r="I937" s="156"/>
      <c r="J937" s="156"/>
      <c r="L937" s="156"/>
    </row>
    <row r="938" spans="2:12" s="144" customFormat="1">
      <c r="B938" s="169"/>
      <c r="C938" s="169"/>
      <c r="I938" s="156"/>
      <c r="J938" s="156"/>
      <c r="L938" s="156"/>
    </row>
    <row r="939" spans="2:12" s="144" customFormat="1">
      <c r="B939" s="169"/>
      <c r="C939" s="169"/>
      <c r="I939" s="156"/>
      <c r="J939" s="156"/>
      <c r="L939" s="156"/>
    </row>
    <row r="940" spans="2:12" s="144" customFormat="1">
      <c r="B940" s="169"/>
      <c r="C940" s="169"/>
      <c r="I940" s="156"/>
      <c r="J940" s="156"/>
      <c r="L940" s="156"/>
    </row>
    <row r="941" spans="2:12" s="144" customFormat="1">
      <c r="B941" s="169"/>
      <c r="C941" s="169"/>
      <c r="I941" s="156"/>
      <c r="J941" s="156"/>
      <c r="L941" s="156"/>
    </row>
    <row r="942" spans="2:12" s="144" customFormat="1">
      <c r="B942" s="169"/>
      <c r="C942" s="169"/>
      <c r="I942" s="156"/>
      <c r="J942" s="156"/>
      <c r="L942" s="156"/>
    </row>
    <row r="943" spans="2:12" s="144" customFormat="1">
      <c r="B943" s="169"/>
      <c r="C943" s="169"/>
      <c r="I943" s="156"/>
      <c r="J943" s="156"/>
      <c r="L943" s="156"/>
    </row>
    <row r="944" spans="2:12" s="144" customFormat="1">
      <c r="B944" s="169"/>
      <c r="C944" s="169"/>
      <c r="I944" s="156"/>
      <c r="J944" s="156"/>
      <c r="L944" s="156"/>
    </row>
    <row r="945" spans="2:12" s="144" customFormat="1">
      <c r="B945" s="169"/>
      <c r="C945" s="169"/>
      <c r="I945" s="156"/>
      <c r="J945" s="156"/>
      <c r="L945" s="156"/>
    </row>
    <row r="946" spans="2:12" s="144" customFormat="1">
      <c r="B946" s="169"/>
      <c r="C946" s="169"/>
      <c r="I946" s="156"/>
      <c r="J946" s="156"/>
      <c r="L946" s="156"/>
    </row>
    <row r="947" spans="2:12" s="144" customFormat="1">
      <c r="B947" s="169"/>
      <c r="C947" s="169"/>
      <c r="I947" s="156"/>
      <c r="J947" s="156"/>
      <c r="L947" s="156"/>
    </row>
    <row r="948" spans="2:12" s="144" customFormat="1">
      <c r="B948" s="169"/>
      <c r="C948" s="169"/>
      <c r="I948" s="156"/>
      <c r="J948" s="156"/>
      <c r="L948" s="156"/>
    </row>
    <row r="949" spans="2:12" s="144" customFormat="1">
      <c r="B949" s="169"/>
      <c r="C949" s="169"/>
      <c r="I949" s="156"/>
      <c r="J949" s="156"/>
      <c r="L949" s="156"/>
    </row>
    <row r="950" spans="2:12" s="144" customFormat="1">
      <c r="B950" s="169"/>
      <c r="C950" s="169"/>
      <c r="I950" s="156"/>
      <c r="J950" s="156"/>
      <c r="L950" s="156"/>
    </row>
    <row r="951" spans="2:12" s="144" customFormat="1">
      <c r="B951" s="169"/>
      <c r="C951" s="169"/>
      <c r="I951" s="156"/>
      <c r="J951" s="156"/>
      <c r="L951" s="156"/>
    </row>
    <row r="952" spans="2:12" s="144" customFormat="1">
      <c r="B952" s="169"/>
      <c r="C952" s="169"/>
      <c r="I952" s="156"/>
      <c r="J952" s="156"/>
      <c r="L952" s="156"/>
    </row>
    <row r="953" spans="2:12" s="144" customFormat="1">
      <c r="B953" s="169"/>
      <c r="C953" s="169"/>
      <c r="I953" s="156"/>
      <c r="J953" s="156"/>
      <c r="L953" s="156"/>
    </row>
    <row r="954" spans="2:12" s="144" customFormat="1">
      <c r="B954" s="169"/>
      <c r="C954" s="169"/>
      <c r="I954" s="156"/>
      <c r="J954" s="156"/>
      <c r="L954" s="156"/>
    </row>
    <row r="955" spans="2:12" s="144" customFormat="1">
      <c r="B955" s="169"/>
      <c r="C955" s="169"/>
      <c r="I955" s="156"/>
      <c r="J955" s="156"/>
      <c r="L955" s="156"/>
    </row>
    <row r="956" spans="2:12" s="144" customFormat="1">
      <c r="B956" s="169"/>
      <c r="C956" s="169"/>
      <c r="I956" s="156"/>
      <c r="J956" s="156"/>
      <c r="L956" s="156"/>
    </row>
    <row r="957" spans="2:12" s="144" customFormat="1">
      <c r="B957" s="169"/>
      <c r="C957" s="169"/>
      <c r="I957" s="156"/>
      <c r="J957" s="156"/>
      <c r="L957" s="156"/>
    </row>
    <row r="958" spans="2:12" s="144" customFormat="1">
      <c r="B958" s="169"/>
      <c r="C958" s="169"/>
      <c r="I958" s="156"/>
      <c r="J958" s="156"/>
      <c r="L958" s="156"/>
    </row>
    <row r="959" spans="2:12" s="144" customFormat="1">
      <c r="B959" s="169"/>
      <c r="C959" s="169"/>
      <c r="I959" s="156"/>
      <c r="J959" s="156"/>
      <c r="L959" s="156"/>
    </row>
    <row r="960" spans="2:12" s="144" customFormat="1">
      <c r="B960" s="169"/>
      <c r="C960" s="169"/>
      <c r="I960" s="156"/>
      <c r="J960" s="156"/>
      <c r="L960" s="156"/>
    </row>
    <row r="961" spans="2:12" s="144" customFormat="1">
      <c r="B961" s="169"/>
      <c r="C961" s="169"/>
      <c r="I961" s="156"/>
      <c r="J961" s="156"/>
      <c r="L961" s="156"/>
    </row>
    <row r="962" spans="2:12" s="144" customFormat="1">
      <c r="B962" s="169"/>
      <c r="C962" s="169"/>
      <c r="I962" s="156"/>
      <c r="J962" s="156"/>
      <c r="L962" s="156"/>
    </row>
    <row r="963" spans="2:12" s="144" customFormat="1">
      <c r="B963" s="169"/>
      <c r="C963" s="169"/>
      <c r="I963" s="156"/>
      <c r="J963" s="156"/>
      <c r="L963" s="156"/>
    </row>
    <row r="964" spans="2:12" s="144" customFormat="1">
      <c r="B964" s="169"/>
      <c r="C964" s="169"/>
      <c r="I964" s="156"/>
      <c r="J964" s="156"/>
      <c r="L964" s="156"/>
    </row>
    <row r="965" spans="2:12" s="144" customFormat="1">
      <c r="B965" s="169"/>
      <c r="C965" s="169"/>
      <c r="I965" s="156"/>
      <c r="J965" s="156"/>
      <c r="L965" s="156"/>
    </row>
    <row r="966" spans="2:12" s="144" customFormat="1">
      <c r="B966" s="169"/>
      <c r="C966" s="169"/>
      <c r="I966" s="156"/>
      <c r="J966" s="156"/>
      <c r="L966" s="156"/>
    </row>
    <row r="967" spans="2:12" s="144" customFormat="1">
      <c r="B967" s="169"/>
      <c r="C967" s="169"/>
      <c r="I967" s="156"/>
      <c r="J967" s="156"/>
      <c r="L967" s="156"/>
    </row>
    <row r="968" spans="2:12" s="144" customFormat="1">
      <c r="B968" s="169"/>
      <c r="C968" s="169"/>
      <c r="I968" s="156"/>
      <c r="J968" s="156"/>
      <c r="L968" s="156"/>
    </row>
    <row r="969" spans="2:12" s="144" customFormat="1">
      <c r="B969" s="169"/>
      <c r="C969" s="169"/>
      <c r="I969" s="156"/>
      <c r="J969" s="156"/>
      <c r="L969" s="156"/>
    </row>
    <row r="970" spans="2:12" s="144" customFormat="1">
      <c r="B970" s="169"/>
      <c r="C970" s="169"/>
      <c r="I970" s="156"/>
      <c r="J970" s="156"/>
      <c r="L970" s="156"/>
    </row>
    <row r="971" spans="2:12" s="144" customFormat="1">
      <c r="B971" s="169"/>
      <c r="C971" s="169"/>
      <c r="I971" s="156"/>
      <c r="J971" s="156"/>
      <c r="L971" s="156"/>
    </row>
    <row r="972" spans="2:12" s="144" customFormat="1">
      <c r="B972" s="169"/>
      <c r="C972" s="169"/>
      <c r="I972" s="156"/>
      <c r="J972" s="156"/>
      <c r="L972" s="156"/>
    </row>
    <row r="973" spans="2:12" s="144" customFormat="1">
      <c r="B973" s="169"/>
      <c r="C973" s="169"/>
      <c r="I973" s="156"/>
      <c r="J973" s="156"/>
      <c r="L973" s="156"/>
    </row>
    <row r="974" spans="2:12" s="144" customFormat="1">
      <c r="B974" s="169"/>
      <c r="C974" s="169"/>
      <c r="I974" s="156"/>
      <c r="J974" s="156"/>
      <c r="L974" s="156"/>
    </row>
    <row r="975" spans="2:12" s="144" customFormat="1">
      <c r="B975" s="169"/>
      <c r="C975" s="169"/>
      <c r="I975" s="156"/>
      <c r="J975" s="156"/>
      <c r="L975" s="156"/>
    </row>
    <row r="976" spans="2:12" s="144" customFormat="1">
      <c r="B976" s="169"/>
      <c r="C976" s="169"/>
      <c r="I976" s="156"/>
      <c r="J976" s="156"/>
      <c r="L976" s="156"/>
    </row>
    <row r="977" spans="2:12" s="144" customFormat="1">
      <c r="B977" s="169"/>
      <c r="C977" s="169"/>
      <c r="I977" s="156"/>
      <c r="J977" s="156"/>
      <c r="L977" s="156"/>
    </row>
    <row r="978" spans="2:12" s="144" customFormat="1">
      <c r="B978" s="169"/>
      <c r="C978" s="169"/>
      <c r="I978" s="156"/>
      <c r="J978" s="156"/>
      <c r="L978" s="156"/>
    </row>
    <row r="979" spans="2:12" s="144" customFormat="1">
      <c r="B979" s="169"/>
      <c r="C979" s="169"/>
      <c r="I979" s="156"/>
      <c r="J979" s="156"/>
      <c r="L979" s="156"/>
    </row>
    <row r="980" spans="2:12" s="144" customFormat="1">
      <c r="B980" s="169"/>
      <c r="C980" s="169"/>
      <c r="I980" s="156"/>
      <c r="J980" s="156"/>
      <c r="L980" s="156"/>
    </row>
    <row r="981" spans="2:12" s="144" customFormat="1">
      <c r="B981" s="169"/>
      <c r="C981" s="169"/>
      <c r="I981" s="156"/>
      <c r="J981" s="156"/>
      <c r="L981" s="156"/>
    </row>
    <row r="982" spans="2:12" s="144" customFormat="1">
      <c r="B982" s="169"/>
      <c r="C982" s="169"/>
      <c r="I982" s="156"/>
      <c r="J982" s="156"/>
      <c r="L982" s="156"/>
    </row>
    <row r="983" spans="2:12" s="144" customFormat="1">
      <c r="B983" s="169"/>
      <c r="C983" s="169"/>
      <c r="I983" s="156"/>
      <c r="J983" s="156"/>
      <c r="L983" s="156"/>
    </row>
    <row r="984" spans="2:12" s="144" customFormat="1">
      <c r="B984" s="169"/>
      <c r="C984" s="169"/>
      <c r="I984" s="156"/>
      <c r="J984" s="156"/>
      <c r="L984" s="156"/>
    </row>
    <row r="985" spans="2:12" s="144" customFormat="1">
      <c r="B985" s="169"/>
      <c r="C985" s="169"/>
      <c r="I985" s="156"/>
      <c r="J985" s="156"/>
      <c r="L985" s="156"/>
    </row>
    <row r="986" spans="2:12" s="144" customFormat="1">
      <c r="B986" s="169"/>
      <c r="C986" s="169"/>
      <c r="I986" s="156"/>
      <c r="J986" s="156"/>
      <c r="L986" s="156"/>
    </row>
    <row r="987" spans="2:12" s="144" customFormat="1">
      <c r="B987" s="169"/>
      <c r="C987" s="169"/>
      <c r="I987" s="156"/>
      <c r="J987" s="156"/>
      <c r="L987" s="156"/>
    </row>
    <row r="988" spans="2:12" s="144" customFormat="1">
      <c r="B988" s="169"/>
      <c r="C988" s="169"/>
      <c r="I988" s="156"/>
      <c r="J988" s="156"/>
      <c r="L988" s="156"/>
    </row>
    <row r="989" spans="2:12" s="144" customFormat="1">
      <c r="B989" s="169"/>
      <c r="C989" s="169"/>
      <c r="I989" s="156"/>
      <c r="J989" s="156"/>
      <c r="L989" s="156"/>
    </row>
    <row r="990" spans="2:12" s="144" customFormat="1">
      <c r="B990" s="169"/>
      <c r="C990" s="169"/>
      <c r="I990" s="156"/>
      <c r="J990" s="156"/>
      <c r="L990" s="156"/>
    </row>
    <row r="991" spans="2:12" s="144" customFormat="1">
      <c r="B991" s="169"/>
      <c r="C991" s="169"/>
      <c r="I991" s="156"/>
      <c r="J991" s="156"/>
      <c r="L991" s="156"/>
    </row>
    <row r="992" spans="2:12" s="144" customFormat="1">
      <c r="B992" s="169"/>
      <c r="C992" s="169"/>
      <c r="I992" s="156"/>
      <c r="J992" s="156"/>
      <c r="L992" s="156"/>
    </row>
    <row r="993" spans="2:12" s="144" customFormat="1">
      <c r="B993" s="169"/>
      <c r="C993" s="169"/>
      <c r="I993" s="156"/>
      <c r="J993" s="156"/>
      <c r="L993" s="156"/>
    </row>
    <row r="994" spans="2:12" s="144" customFormat="1">
      <c r="B994" s="169"/>
      <c r="C994" s="169"/>
      <c r="I994" s="156"/>
      <c r="J994" s="156"/>
      <c r="L994" s="156"/>
    </row>
    <row r="995" spans="2:12" s="144" customFormat="1">
      <c r="B995" s="169"/>
      <c r="C995" s="169"/>
      <c r="I995" s="156"/>
      <c r="J995" s="156"/>
      <c r="L995" s="156"/>
    </row>
    <row r="996" spans="2:12" s="144" customFormat="1">
      <c r="B996" s="169"/>
      <c r="C996" s="169"/>
      <c r="I996" s="156"/>
      <c r="J996" s="156"/>
      <c r="L996" s="156"/>
    </row>
    <row r="997" spans="2:12" s="144" customFormat="1">
      <c r="B997" s="169"/>
      <c r="C997" s="169"/>
      <c r="I997" s="156"/>
      <c r="J997" s="156"/>
      <c r="L997" s="156"/>
    </row>
    <row r="998" spans="2:12" s="144" customFormat="1">
      <c r="B998" s="169"/>
      <c r="C998" s="169"/>
      <c r="I998" s="156"/>
      <c r="J998" s="156"/>
      <c r="L998" s="156"/>
    </row>
    <row r="999" spans="2:12" s="144" customFormat="1">
      <c r="B999" s="169"/>
      <c r="C999" s="169"/>
      <c r="I999" s="156"/>
      <c r="J999" s="156"/>
      <c r="L999" s="156"/>
    </row>
    <row r="1000" spans="2:12" s="144" customFormat="1">
      <c r="B1000" s="169"/>
      <c r="C1000" s="169"/>
      <c r="I1000" s="156"/>
      <c r="J1000" s="156"/>
      <c r="L1000" s="156"/>
    </row>
    <row r="1001" spans="2:12" s="144" customFormat="1">
      <c r="B1001" s="169"/>
      <c r="C1001" s="169"/>
      <c r="I1001" s="156"/>
      <c r="J1001" s="156"/>
      <c r="L1001" s="156"/>
    </row>
    <row r="1002" spans="2:12" s="144" customFormat="1">
      <c r="B1002" s="169"/>
      <c r="C1002" s="169"/>
      <c r="I1002" s="156"/>
      <c r="J1002" s="156"/>
      <c r="L1002" s="156"/>
    </row>
    <row r="1003" spans="2:12" s="144" customFormat="1">
      <c r="B1003" s="169"/>
      <c r="C1003" s="169"/>
      <c r="I1003" s="156"/>
      <c r="J1003" s="156"/>
      <c r="L1003" s="156"/>
    </row>
    <row r="1004" spans="2:12" s="144" customFormat="1">
      <c r="B1004" s="169"/>
      <c r="C1004" s="169"/>
      <c r="I1004" s="156"/>
      <c r="J1004" s="156"/>
      <c r="L1004" s="156"/>
    </row>
    <row r="1005" spans="2:12" s="144" customFormat="1">
      <c r="B1005" s="169"/>
      <c r="C1005" s="169"/>
      <c r="I1005" s="156"/>
      <c r="J1005" s="156"/>
      <c r="L1005" s="156"/>
    </row>
    <row r="1006" spans="2:12" s="144" customFormat="1">
      <c r="B1006" s="169"/>
      <c r="C1006" s="169"/>
      <c r="I1006" s="156"/>
      <c r="J1006" s="156"/>
      <c r="L1006" s="156"/>
    </row>
    <row r="1007" spans="2:12" s="144" customFormat="1">
      <c r="B1007" s="169"/>
      <c r="C1007" s="169"/>
      <c r="I1007" s="156"/>
      <c r="J1007" s="156"/>
      <c r="L1007" s="156"/>
    </row>
    <row r="1008" spans="2:12" s="144" customFormat="1">
      <c r="B1008" s="169"/>
      <c r="C1008" s="169"/>
      <c r="I1008" s="156"/>
      <c r="J1008" s="156"/>
      <c r="L1008" s="156"/>
    </row>
    <row r="1009" spans="2:12" s="144" customFormat="1">
      <c r="B1009" s="169"/>
      <c r="C1009" s="169"/>
      <c r="I1009" s="156"/>
      <c r="J1009" s="156"/>
      <c r="L1009" s="156"/>
    </row>
    <row r="1010" spans="2:12" s="144" customFormat="1">
      <c r="B1010" s="169"/>
      <c r="C1010" s="169"/>
      <c r="I1010" s="156"/>
      <c r="J1010" s="156"/>
      <c r="L1010" s="156"/>
    </row>
    <row r="1011" spans="2:12" s="144" customFormat="1">
      <c r="B1011" s="169"/>
      <c r="C1011" s="169"/>
      <c r="I1011" s="156"/>
      <c r="J1011" s="156"/>
      <c r="L1011" s="156"/>
    </row>
    <row r="1012" spans="2:12" s="144" customFormat="1">
      <c r="B1012" s="169"/>
      <c r="C1012" s="169"/>
      <c r="I1012" s="156"/>
      <c r="J1012" s="156"/>
      <c r="L1012" s="156"/>
    </row>
    <row r="1013" spans="2:12" s="144" customFormat="1">
      <c r="B1013" s="169"/>
      <c r="C1013" s="169"/>
      <c r="I1013" s="156"/>
      <c r="J1013" s="156"/>
      <c r="L1013" s="156"/>
    </row>
    <row r="1014" spans="2:12" s="144" customFormat="1">
      <c r="B1014" s="169"/>
      <c r="C1014" s="169"/>
      <c r="I1014" s="156"/>
      <c r="J1014" s="156"/>
      <c r="L1014" s="156"/>
    </row>
    <row r="1015" spans="2:12" s="144" customFormat="1">
      <c r="B1015" s="169"/>
      <c r="C1015" s="169"/>
      <c r="I1015" s="156"/>
      <c r="J1015" s="156"/>
      <c r="L1015" s="156"/>
    </row>
    <row r="1016" spans="2:12" s="144" customFormat="1">
      <c r="B1016" s="169"/>
      <c r="C1016" s="169"/>
      <c r="I1016" s="156"/>
      <c r="J1016" s="156"/>
      <c r="L1016" s="156"/>
    </row>
    <row r="1017" spans="2:12" s="144" customFormat="1">
      <c r="B1017" s="169"/>
      <c r="C1017" s="169"/>
      <c r="I1017" s="156"/>
      <c r="J1017" s="156"/>
      <c r="L1017" s="156"/>
    </row>
    <row r="1018" spans="2:12" s="144" customFormat="1">
      <c r="B1018" s="169"/>
      <c r="C1018" s="169"/>
      <c r="I1018" s="156"/>
      <c r="J1018" s="156"/>
      <c r="L1018" s="156"/>
    </row>
    <row r="1019" spans="2:12" s="144" customFormat="1">
      <c r="B1019" s="169"/>
      <c r="C1019" s="169"/>
      <c r="I1019" s="156"/>
      <c r="J1019" s="156"/>
      <c r="L1019" s="156"/>
    </row>
    <row r="1020" spans="2:12" s="144" customFormat="1">
      <c r="B1020" s="169"/>
      <c r="C1020" s="169"/>
      <c r="I1020" s="156"/>
      <c r="J1020" s="156"/>
      <c r="L1020" s="156"/>
    </row>
    <row r="1021" spans="2:12" s="144" customFormat="1">
      <c r="B1021" s="169"/>
      <c r="C1021" s="169"/>
      <c r="I1021" s="156"/>
      <c r="J1021" s="156"/>
      <c r="L1021" s="156"/>
    </row>
    <row r="1022" spans="2:12" s="144" customFormat="1">
      <c r="B1022" s="169"/>
      <c r="C1022" s="169"/>
      <c r="I1022" s="156"/>
      <c r="J1022" s="156"/>
      <c r="L1022" s="156"/>
    </row>
    <row r="1023" spans="2:12" s="144" customFormat="1">
      <c r="B1023" s="169"/>
      <c r="C1023" s="169"/>
      <c r="I1023" s="156"/>
      <c r="J1023" s="156"/>
      <c r="L1023" s="156"/>
    </row>
    <row r="1024" spans="2:12" s="144" customFormat="1">
      <c r="B1024" s="169"/>
      <c r="C1024" s="169"/>
      <c r="I1024" s="156"/>
      <c r="J1024" s="156"/>
      <c r="L1024" s="156"/>
    </row>
    <row r="1025" spans="2:12" s="144" customFormat="1">
      <c r="B1025" s="169"/>
      <c r="C1025" s="169"/>
      <c r="I1025" s="156"/>
      <c r="J1025" s="156"/>
      <c r="L1025" s="156"/>
    </row>
    <row r="1026" spans="2:12" s="144" customFormat="1">
      <c r="B1026" s="169"/>
      <c r="C1026" s="169"/>
      <c r="I1026" s="156"/>
      <c r="J1026" s="156"/>
      <c r="L1026" s="156"/>
    </row>
    <row r="1027" spans="2:12" s="144" customFormat="1">
      <c r="B1027" s="169"/>
      <c r="C1027" s="169"/>
      <c r="I1027" s="156"/>
      <c r="J1027" s="156"/>
      <c r="L1027" s="156"/>
    </row>
    <row r="1028" spans="2:12" s="144" customFormat="1">
      <c r="B1028" s="169"/>
      <c r="C1028" s="169"/>
      <c r="I1028" s="156"/>
      <c r="J1028" s="156"/>
      <c r="L1028" s="156"/>
    </row>
    <row r="1029" spans="2:12" s="144" customFormat="1">
      <c r="B1029" s="169"/>
      <c r="C1029" s="169"/>
      <c r="I1029" s="156"/>
      <c r="J1029" s="156"/>
      <c r="L1029" s="156"/>
    </row>
    <row r="1030" spans="2:12" s="144" customFormat="1">
      <c r="B1030" s="169"/>
      <c r="C1030" s="169"/>
      <c r="I1030" s="156"/>
      <c r="J1030" s="156"/>
      <c r="L1030" s="156"/>
    </row>
    <row r="1031" spans="2:12" s="144" customFormat="1">
      <c r="B1031" s="169"/>
      <c r="C1031" s="169"/>
      <c r="I1031" s="156"/>
      <c r="J1031" s="156"/>
      <c r="L1031" s="156"/>
    </row>
    <row r="1032" spans="2:12" s="144" customFormat="1">
      <c r="B1032" s="169"/>
      <c r="C1032" s="169"/>
      <c r="I1032" s="156"/>
      <c r="J1032" s="156"/>
      <c r="L1032" s="156"/>
    </row>
    <row r="1033" spans="2:12" s="144" customFormat="1">
      <c r="B1033" s="169"/>
      <c r="C1033" s="169"/>
      <c r="I1033" s="156"/>
      <c r="J1033" s="156"/>
      <c r="L1033" s="156"/>
    </row>
    <row r="1034" spans="2:12" s="144" customFormat="1">
      <c r="B1034" s="169"/>
      <c r="C1034" s="169"/>
      <c r="I1034" s="156"/>
      <c r="J1034" s="156"/>
      <c r="L1034" s="156"/>
    </row>
    <row r="1035" spans="2:12" s="144" customFormat="1">
      <c r="B1035" s="169"/>
      <c r="C1035" s="169"/>
      <c r="I1035" s="156"/>
      <c r="J1035" s="156"/>
      <c r="L1035" s="156"/>
    </row>
    <row r="1036" spans="2:12" s="144" customFormat="1">
      <c r="B1036" s="169"/>
      <c r="C1036" s="169"/>
      <c r="I1036" s="156"/>
      <c r="J1036" s="156"/>
      <c r="L1036" s="156"/>
    </row>
    <row r="1037" spans="2:12" s="144" customFormat="1">
      <c r="B1037" s="169"/>
      <c r="C1037" s="169"/>
      <c r="I1037" s="156"/>
      <c r="J1037" s="156"/>
      <c r="L1037" s="156"/>
    </row>
    <row r="1038" spans="2:12" s="144" customFormat="1">
      <c r="B1038" s="169"/>
      <c r="C1038" s="169"/>
      <c r="I1038" s="156"/>
      <c r="J1038" s="156"/>
      <c r="L1038" s="156"/>
    </row>
    <row r="1039" spans="2:12" s="144" customFormat="1">
      <c r="B1039" s="169"/>
      <c r="C1039" s="169"/>
      <c r="I1039" s="156"/>
      <c r="J1039" s="156"/>
      <c r="L1039" s="156"/>
    </row>
    <row r="1040" spans="2:12" s="144" customFormat="1">
      <c r="B1040" s="169"/>
      <c r="C1040" s="169"/>
      <c r="I1040" s="156"/>
      <c r="J1040" s="156"/>
      <c r="L1040" s="156"/>
    </row>
    <row r="1041" spans="2:12" s="144" customFormat="1">
      <c r="B1041" s="169"/>
      <c r="C1041" s="169"/>
      <c r="I1041" s="156"/>
      <c r="J1041" s="156"/>
      <c r="L1041" s="156"/>
    </row>
    <row r="1042" spans="2:12" s="144" customFormat="1">
      <c r="B1042" s="169"/>
      <c r="C1042" s="169"/>
      <c r="I1042" s="156"/>
      <c r="J1042" s="156"/>
      <c r="L1042" s="156"/>
    </row>
    <row r="1043" spans="2:12" s="144" customFormat="1">
      <c r="B1043" s="169"/>
      <c r="C1043" s="169"/>
      <c r="I1043" s="156"/>
      <c r="J1043" s="156"/>
      <c r="L1043" s="156"/>
    </row>
    <row r="1044" spans="2:12" s="144" customFormat="1">
      <c r="B1044" s="169"/>
      <c r="C1044" s="169"/>
      <c r="I1044" s="156"/>
      <c r="J1044" s="156"/>
      <c r="L1044" s="156"/>
    </row>
    <row r="1045" spans="2:12" s="144" customFormat="1">
      <c r="B1045" s="169"/>
      <c r="C1045" s="169"/>
      <c r="I1045" s="156"/>
      <c r="J1045" s="156"/>
      <c r="L1045" s="156"/>
    </row>
    <row r="1046" spans="2:12" s="144" customFormat="1">
      <c r="B1046" s="169"/>
      <c r="C1046" s="169"/>
      <c r="I1046" s="156"/>
      <c r="J1046" s="156"/>
      <c r="L1046" s="156"/>
    </row>
    <row r="1047" spans="2:12" s="144" customFormat="1">
      <c r="B1047" s="169"/>
      <c r="C1047" s="169"/>
      <c r="I1047" s="156"/>
      <c r="J1047" s="156"/>
      <c r="L1047" s="156"/>
    </row>
    <row r="1048" spans="2:12" s="144" customFormat="1">
      <c r="B1048" s="169"/>
      <c r="C1048" s="169"/>
      <c r="I1048" s="156"/>
      <c r="J1048" s="156"/>
      <c r="L1048" s="156"/>
    </row>
    <row r="1049" spans="2:12" s="144" customFormat="1">
      <c r="B1049" s="169"/>
      <c r="C1049" s="169"/>
      <c r="I1049" s="156"/>
      <c r="J1049" s="156"/>
      <c r="L1049" s="156"/>
    </row>
    <row r="1050" spans="2:12" s="144" customFormat="1">
      <c r="B1050" s="169"/>
      <c r="C1050" s="169"/>
      <c r="I1050" s="156"/>
      <c r="J1050" s="156"/>
      <c r="L1050" s="156"/>
    </row>
    <row r="1051" spans="2:12" s="144" customFormat="1">
      <c r="B1051" s="169"/>
      <c r="C1051" s="169"/>
      <c r="I1051" s="156"/>
      <c r="J1051" s="156"/>
      <c r="L1051" s="156"/>
    </row>
    <row r="1052" spans="2:12" s="144" customFormat="1">
      <c r="B1052" s="169"/>
      <c r="C1052" s="169"/>
      <c r="I1052" s="156"/>
      <c r="J1052" s="156"/>
      <c r="L1052" s="156"/>
    </row>
    <row r="1053" spans="2:12" s="144" customFormat="1">
      <c r="B1053" s="169"/>
      <c r="C1053" s="169"/>
      <c r="I1053" s="156"/>
      <c r="J1053" s="156"/>
      <c r="L1053" s="156"/>
    </row>
    <row r="1054" spans="2:12" s="144" customFormat="1">
      <c r="B1054" s="169"/>
      <c r="C1054" s="169"/>
      <c r="I1054" s="156"/>
      <c r="J1054" s="156"/>
      <c r="L1054" s="156"/>
    </row>
    <row r="1055" spans="2:12" s="144" customFormat="1">
      <c r="B1055" s="169"/>
      <c r="C1055" s="169"/>
      <c r="I1055" s="156"/>
      <c r="J1055" s="156"/>
      <c r="L1055" s="156"/>
    </row>
    <row r="1056" spans="2:12" s="144" customFormat="1">
      <c r="B1056" s="169"/>
      <c r="C1056" s="169"/>
      <c r="I1056" s="156"/>
      <c r="J1056" s="156"/>
      <c r="L1056" s="156"/>
    </row>
    <row r="1057" spans="2:12" s="144" customFormat="1">
      <c r="B1057" s="169"/>
      <c r="C1057" s="169"/>
      <c r="I1057" s="156"/>
      <c r="J1057" s="156"/>
      <c r="L1057" s="156"/>
    </row>
    <row r="1058" spans="2:12" s="144" customFormat="1">
      <c r="B1058" s="169"/>
      <c r="C1058" s="169"/>
      <c r="I1058" s="156"/>
      <c r="J1058" s="156"/>
      <c r="L1058" s="156"/>
    </row>
    <row r="1059" spans="2:12" s="144" customFormat="1">
      <c r="B1059" s="169"/>
      <c r="C1059" s="169"/>
      <c r="I1059" s="156"/>
      <c r="J1059" s="156"/>
      <c r="L1059" s="156"/>
    </row>
    <row r="1060" spans="2:12" s="144" customFormat="1">
      <c r="B1060" s="169"/>
      <c r="C1060" s="169"/>
      <c r="I1060" s="156"/>
      <c r="J1060" s="156"/>
      <c r="L1060" s="156"/>
    </row>
    <row r="1061" spans="2:12" s="144" customFormat="1">
      <c r="B1061" s="169"/>
      <c r="C1061" s="169"/>
      <c r="I1061" s="156"/>
      <c r="J1061" s="156"/>
      <c r="L1061" s="156"/>
    </row>
    <row r="1062" spans="2:12" s="144" customFormat="1">
      <c r="B1062" s="169"/>
      <c r="C1062" s="169"/>
      <c r="I1062" s="156"/>
      <c r="J1062" s="156"/>
      <c r="L1062" s="156"/>
    </row>
    <row r="1063" spans="2:12" s="144" customFormat="1">
      <c r="B1063" s="169"/>
      <c r="C1063" s="169"/>
      <c r="I1063" s="156"/>
      <c r="J1063" s="156"/>
      <c r="L1063" s="156"/>
    </row>
    <row r="1064" spans="2:12" s="144" customFormat="1">
      <c r="B1064" s="169"/>
      <c r="C1064" s="169"/>
      <c r="I1064" s="156"/>
      <c r="J1064" s="156"/>
      <c r="L1064" s="156"/>
    </row>
    <row r="1065" spans="2:12" s="144" customFormat="1">
      <c r="B1065" s="169"/>
      <c r="C1065" s="169"/>
      <c r="I1065" s="156"/>
      <c r="J1065" s="156"/>
      <c r="L1065" s="156"/>
    </row>
    <row r="1066" spans="2:12" s="144" customFormat="1">
      <c r="B1066" s="169"/>
      <c r="C1066" s="169"/>
      <c r="I1066" s="156"/>
      <c r="J1066" s="156"/>
      <c r="L1066" s="156"/>
    </row>
    <row r="1067" spans="2:12" s="144" customFormat="1">
      <c r="B1067" s="169"/>
      <c r="C1067" s="169"/>
      <c r="I1067" s="156"/>
      <c r="J1067" s="156"/>
      <c r="L1067" s="156"/>
    </row>
    <row r="1068" spans="2:12" s="144" customFormat="1">
      <c r="B1068" s="169"/>
      <c r="C1068" s="169"/>
      <c r="I1068" s="156"/>
      <c r="J1068" s="156"/>
      <c r="L1068" s="156"/>
    </row>
    <row r="1069" spans="2:12" s="144" customFormat="1">
      <c r="B1069" s="169"/>
      <c r="C1069" s="169"/>
      <c r="I1069" s="156"/>
      <c r="J1069" s="156"/>
      <c r="L1069" s="156"/>
    </row>
    <row r="1070" spans="2:12" s="144" customFormat="1">
      <c r="B1070" s="169"/>
      <c r="C1070" s="169"/>
      <c r="I1070" s="156"/>
      <c r="J1070" s="156"/>
      <c r="L1070" s="156"/>
    </row>
    <row r="1071" spans="2:12" s="144" customFormat="1">
      <c r="B1071" s="169"/>
      <c r="C1071" s="169"/>
      <c r="I1071" s="156"/>
      <c r="J1071" s="156"/>
      <c r="L1071" s="156"/>
    </row>
    <row r="1072" spans="2:12" s="144" customFormat="1">
      <c r="B1072" s="169"/>
      <c r="C1072" s="169"/>
      <c r="I1072" s="156"/>
      <c r="J1072" s="156"/>
      <c r="L1072" s="156"/>
    </row>
    <row r="1073" spans="2:12" s="144" customFormat="1">
      <c r="B1073" s="169"/>
      <c r="C1073" s="169"/>
      <c r="I1073" s="156"/>
      <c r="J1073" s="156"/>
      <c r="L1073" s="156"/>
    </row>
    <row r="1074" spans="2:12" s="144" customFormat="1">
      <c r="B1074" s="169"/>
      <c r="C1074" s="169"/>
      <c r="I1074" s="156"/>
      <c r="J1074" s="156"/>
      <c r="L1074" s="156"/>
    </row>
    <row r="1075" spans="2:12" s="144" customFormat="1">
      <c r="B1075" s="169"/>
      <c r="C1075" s="169"/>
      <c r="I1075" s="156"/>
      <c r="J1075" s="156"/>
      <c r="L1075" s="156"/>
    </row>
    <row r="1076" spans="2:12" s="144" customFormat="1">
      <c r="B1076" s="169"/>
      <c r="C1076" s="169"/>
      <c r="I1076" s="156"/>
      <c r="J1076" s="156"/>
      <c r="L1076" s="156"/>
    </row>
    <row r="1077" spans="2:12" s="144" customFormat="1">
      <c r="B1077" s="169"/>
      <c r="C1077" s="169"/>
      <c r="I1077" s="156"/>
      <c r="J1077" s="156"/>
      <c r="L1077" s="156"/>
    </row>
    <row r="1078" spans="2:12" s="144" customFormat="1">
      <c r="B1078" s="169"/>
      <c r="C1078" s="169"/>
      <c r="I1078" s="156"/>
      <c r="J1078" s="156"/>
      <c r="L1078" s="156"/>
    </row>
    <row r="1079" spans="2:12" s="144" customFormat="1">
      <c r="B1079" s="169"/>
      <c r="C1079" s="169"/>
      <c r="I1079" s="156"/>
      <c r="J1079" s="156"/>
      <c r="L1079" s="156"/>
    </row>
    <row r="1080" spans="2:12" s="144" customFormat="1">
      <c r="B1080" s="169"/>
      <c r="C1080" s="169"/>
      <c r="I1080" s="156"/>
      <c r="J1080" s="156"/>
      <c r="L1080" s="156"/>
    </row>
    <row r="1081" spans="2:12" s="144" customFormat="1">
      <c r="B1081" s="169"/>
      <c r="C1081" s="169"/>
      <c r="I1081" s="156"/>
      <c r="J1081" s="156"/>
      <c r="L1081" s="156"/>
    </row>
    <row r="1082" spans="2:12" s="144" customFormat="1">
      <c r="B1082" s="169"/>
      <c r="C1082" s="169"/>
      <c r="I1082" s="156"/>
      <c r="J1082" s="156"/>
      <c r="L1082" s="156"/>
    </row>
    <row r="1083" spans="2:12" s="144" customFormat="1">
      <c r="B1083" s="169"/>
      <c r="C1083" s="169"/>
      <c r="I1083" s="156"/>
      <c r="J1083" s="156"/>
      <c r="L1083" s="156"/>
    </row>
    <row r="1084" spans="2:12" s="144" customFormat="1">
      <c r="B1084" s="169"/>
      <c r="C1084" s="169"/>
      <c r="I1084" s="156"/>
      <c r="J1084" s="156"/>
      <c r="L1084" s="156"/>
    </row>
    <row r="1085" spans="2:12" s="144" customFormat="1">
      <c r="B1085" s="169"/>
      <c r="C1085" s="169"/>
      <c r="I1085" s="156"/>
      <c r="J1085" s="156"/>
      <c r="L1085" s="156"/>
    </row>
    <row r="1086" spans="2:12" s="144" customFormat="1">
      <c r="B1086" s="169"/>
      <c r="C1086" s="169"/>
      <c r="I1086" s="156"/>
      <c r="J1086" s="156"/>
      <c r="L1086" s="156"/>
    </row>
    <row r="1087" spans="2:12" s="144" customFormat="1">
      <c r="B1087" s="169"/>
      <c r="C1087" s="169"/>
      <c r="I1087" s="156"/>
      <c r="J1087" s="156"/>
      <c r="L1087" s="156"/>
    </row>
    <row r="1088" spans="2:12" s="144" customFormat="1">
      <c r="B1088" s="169"/>
      <c r="C1088" s="169"/>
      <c r="I1088" s="156"/>
      <c r="J1088" s="156"/>
      <c r="L1088" s="156"/>
    </row>
    <row r="1089" spans="2:12" s="144" customFormat="1">
      <c r="B1089" s="169"/>
      <c r="C1089" s="169"/>
      <c r="I1089" s="156"/>
      <c r="J1089" s="156"/>
      <c r="L1089" s="156"/>
    </row>
    <row r="1090" spans="2:12" s="144" customFormat="1">
      <c r="B1090" s="169"/>
      <c r="C1090" s="169"/>
      <c r="I1090" s="156"/>
      <c r="J1090" s="156"/>
      <c r="L1090" s="156"/>
    </row>
    <row r="1091" spans="2:12" s="144" customFormat="1">
      <c r="B1091" s="169"/>
      <c r="C1091" s="169"/>
      <c r="I1091" s="156"/>
      <c r="J1091" s="156"/>
      <c r="L1091" s="156"/>
    </row>
    <row r="1092" spans="2:12" s="144" customFormat="1">
      <c r="B1092" s="169"/>
      <c r="C1092" s="169"/>
      <c r="I1092" s="156"/>
      <c r="J1092" s="156"/>
      <c r="L1092" s="156"/>
    </row>
    <row r="1093" spans="2:12" s="144" customFormat="1">
      <c r="B1093" s="169"/>
      <c r="C1093" s="169"/>
      <c r="I1093" s="156"/>
      <c r="J1093" s="156"/>
      <c r="L1093" s="156"/>
    </row>
    <row r="1094" spans="2:12" s="144" customFormat="1">
      <c r="B1094" s="169"/>
      <c r="C1094" s="169"/>
      <c r="I1094" s="156"/>
      <c r="J1094" s="156"/>
      <c r="L1094" s="156"/>
    </row>
    <row r="1095" spans="2:12" s="144" customFormat="1">
      <c r="B1095" s="169"/>
      <c r="C1095" s="169"/>
      <c r="I1095" s="156"/>
      <c r="J1095" s="156"/>
      <c r="L1095" s="156"/>
    </row>
    <row r="1096" spans="2:12" s="144" customFormat="1">
      <c r="B1096" s="169"/>
      <c r="C1096" s="169"/>
      <c r="I1096" s="156"/>
      <c r="J1096" s="156"/>
      <c r="L1096" s="156"/>
    </row>
    <row r="1097" spans="2:12" s="144" customFormat="1">
      <c r="B1097" s="169"/>
      <c r="C1097" s="169"/>
      <c r="I1097" s="156"/>
      <c r="J1097" s="156"/>
      <c r="L1097" s="156"/>
    </row>
    <row r="1098" spans="2:12" s="144" customFormat="1">
      <c r="B1098" s="169"/>
      <c r="C1098" s="169"/>
      <c r="I1098" s="156"/>
      <c r="J1098" s="156"/>
      <c r="L1098" s="156"/>
    </row>
    <row r="1099" spans="2:12" s="144" customFormat="1">
      <c r="B1099" s="169"/>
      <c r="C1099" s="169"/>
      <c r="I1099" s="156"/>
      <c r="J1099" s="156"/>
      <c r="L1099" s="156"/>
    </row>
    <row r="1100" spans="2:12" s="144" customFormat="1">
      <c r="B1100" s="169"/>
      <c r="C1100" s="169"/>
      <c r="I1100" s="156"/>
      <c r="J1100" s="156"/>
      <c r="L1100" s="156"/>
    </row>
    <row r="1101" spans="2:12" s="144" customFormat="1">
      <c r="B1101" s="169"/>
      <c r="C1101" s="169"/>
      <c r="I1101" s="156"/>
      <c r="J1101" s="156"/>
      <c r="L1101" s="156"/>
    </row>
    <row r="1102" spans="2:12" s="144" customFormat="1">
      <c r="B1102" s="169"/>
      <c r="C1102" s="169"/>
      <c r="I1102" s="156"/>
      <c r="J1102" s="156"/>
      <c r="L1102" s="156"/>
    </row>
    <row r="1103" spans="2:12" s="144" customFormat="1">
      <c r="B1103" s="169"/>
      <c r="C1103" s="169"/>
      <c r="I1103" s="156"/>
      <c r="J1103" s="156"/>
      <c r="L1103" s="156"/>
    </row>
    <row r="1104" spans="2:12" s="144" customFormat="1">
      <c r="B1104" s="169"/>
      <c r="C1104" s="169"/>
      <c r="I1104" s="156"/>
      <c r="J1104" s="156"/>
      <c r="L1104" s="156"/>
    </row>
    <row r="1105" spans="2:12" s="144" customFormat="1">
      <c r="B1105" s="169"/>
      <c r="C1105" s="169"/>
      <c r="I1105" s="156"/>
      <c r="J1105" s="156"/>
      <c r="L1105" s="156"/>
    </row>
    <row r="1106" spans="2:12" s="144" customFormat="1">
      <c r="B1106" s="169"/>
      <c r="C1106" s="169"/>
      <c r="I1106" s="156"/>
      <c r="J1106" s="156"/>
      <c r="L1106" s="156"/>
    </row>
    <row r="1107" spans="2:12" s="144" customFormat="1">
      <c r="B1107" s="169"/>
      <c r="C1107" s="169"/>
      <c r="I1107" s="156"/>
      <c r="J1107" s="156"/>
      <c r="L1107" s="156"/>
    </row>
    <row r="1108" spans="2:12" s="144" customFormat="1">
      <c r="B1108" s="169"/>
      <c r="C1108" s="169"/>
      <c r="I1108" s="156"/>
      <c r="J1108" s="156"/>
      <c r="L1108" s="156"/>
    </row>
    <row r="1109" spans="2:12" s="144" customFormat="1">
      <c r="B1109" s="169"/>
      <c r="C1109" s="169"/>
      <c r="I1109" s="156"/>
      <c r="J1109" s="156"/>
      <c r="L1109" s="156"/>
    </row>
    <row r="1110" spans="2:12" s="144" customFormat="1">
      <c r="B1110" s="169"/>
      <c r="C1110" s="169"/>
      <c r="I1110" s="156"/>
      <c r="J1110" s="156"/>
      <c r="L1110" s="156"/>
    </row>
    <row r="1111" spans="2:12" s="144" customFormat="1">
      <c r="B1111" s="169"/>
      <c r="C1111" s="169"/>
      <c r="I1111" s="156"/>
      <c r="J1111" s="156"/>
      <c r="L1111" s="156"/>
    </row>
    <row r="1112" spans="2:12" s="144" customFormat="1">
      <c r="B1112" s="169"/>
      <c r="C1112" s="169"/>
      <c r="I1112" s="156"/>
      <c r="J1112" s="156"/>
      <c r="L1112" s="156"/>
    </row>
    <row r="1113" spans="2:12" s="144" customFormat="1">
      <c r="B1113" s="169"/>
      <c r="C1113" s="169"/>
      <c r="I1113" s="156"/>
      <c r="J1113" s="156"/>
      <c r="L1113" s="156"/>
    </row>
    <row r="1114" spans="2:12" s="144" customFormat="1">
      <c r="B1114" s="169"/>
      <c r="C1114" s="169"/>
      <c r="I1114" s="156"/>
      <c r="J1114" s="156"/>
      <c r="L1114" s="156"/>
    </row>
    <row r="1115" spans="2:12" s="144" customFormat="1">
      <c r="B1115" s="169"/>
      <c r="C1115" s="169"/>
      <c r="I1115" s="156"/>
      <c r="J1115" s="156"/>
      <c r="L1115" s="156"/>
    </row>
    <row r="1116" spans="2:12" s="144" customFormat="1">
      <c r="B1116" s="169"/>
      <c r="C1116" s="169"/>
      <c r="I1116" s="156"/>
      <c r="J1116" s="156"/>
      <c r="L1116" s="156"/>
    </row>
    <row r="1117" spans="2:12" s="144" customFormat="1">
      <c r="B1117" s="169"/>
      <c r="C1117" s="169"/>
      <c r="I1117" s="156"/>
      <c r="J1117" s="156"/>
      <c r="L1117" s="156"/>
    </row>
    <row r="1118" spans="2:12" s="144" customFormat="1">
      <c r="B1118" s="169"/>
      <c r="C1118" s="169"/>
      <c r="I1118" s="156"/>
      <c r="J1118" s="156"/>
      <c r="L1118" s="156"/>
    </row>
    <row r="1119" spans="2:12" s="144" customFormat="1">
      <c r="B1119" s="169"/>
      <c r="C1119" s="169"/>
      <c r="I1119" s="156"/>
      <c r="J1119" s="156"/>
      <c r="L1119" s="156"/>
    </row>
    <row r="1120" spans="2:12" s="144" customFormat="1">
      <c r="B1120" s="169"/>
      <c r="C1120" s="169"/>
      <c r="I1120" s="156"/>
      <c r="J1120" s="156"/>
      <c r="L1120" s="156"/>
    </row>
    <row r="1121" spans="2:12" s="144" customFormat="1">
      <c r="B1121" s="169"/>
      <c r="C1121" s="169"/>
      <c r="I1121" s="156"/>
      <c r="J1121" s="156"/>
      <c r="L1121" s="156"/>
    </row>
    <row r="1122" spans="2:12" s="144" customFormat="1">
      <c r="B1122" s="169"/>
      <c r="C1122" s="169"/>
      <c r="I1122" s="156"/>
      <c r="J1122" s="156"/>
      <c r="L1122" s="156"/>
    </row>
    <row r="1123" spans="2:12" s="144" customFormat="1">
      <c r="B1123" s="169"/>
      <c r="C1123" s="169"/>
      <c r="I1123" s="156"/>
      <c r="J1123" s="156"/>
      <c r="L1123" s="156"/>
    </row>
    <row r="1124" spans="2:12" s="144" customFormat="1">
      <c r="B1124" s="169"/>
      <c r="C1124" s="169"/>
      <c r="I1124" s="156"/>
      <c r="J1124" s="156"/>
      <c r="L1124" s="156"/>
    </row>
    <row r="1125" spans="2:12" s="144" customFormat="1">
      <c r="B1125" s="169"/>
      <c r="C1125" s="169"/>
      <c r="I1125" s="156"/>
      <c r="J1125" s="156"/>
      <c r="L1125" s="156"/>
    </row>
    <row r="1126" spans="2:12" s="144" customFormat="1">
      <c r="B1126" s="169"/>
      <c r="C1126" s="169"/>
      <c r="I1126" s="156"/>
      <c r="J1126" s="156"/>
      <c r="L1126" s="156"/>
    </row>
    <row r="1127" spans="2:12" s="144" customFormat="1">
      <c r="B1127" s="169"/>
      <c r="C1127" s="169"/>
      <c r="I1127" s="156"/>
      <c r="J1127" s="156"/>
      <c r="L1127" s="156"/>
    </row>
    <row r="1128" spans="2:12" s="144" customFormat="1">
      <c r="B1128" s="169"/>
      <c r="C1128" s="169"/>
      <c r="I1128" s="156"/>
      <c r="J1128" s="156"/>
      <c r="L1128" s="156"/>
    </row>
    <row r="1129" spans="2:12" s="144" customFormat="1">
      <c r="B1129" s="169"/>
      <c r="C1129" s="169"/>
      <c r="I1129" s="156"/>
      <c r="J1129" s="156"/>
      <c r="L1129" s="156"/>
    </row>
    <row r="1130" spans="2:12" s="144" customFormat="1">
      <c r="B1130" s="169"/>
      <c r="C1130" s="169"/>
      <c r="I1130" s="156"/>
      <c r="J1130" s="156"/>
      <c r="L1130" s="156"/>
    </row>
    <row r="1131" spans="2:12" s="144" customFormat="1">
      <c r="B1131" s="169"/>
      <c r="C1131" s="169"/>
      <c r="I1131" s="156"/>
      <c r="J1131" s="156"/>
      <c r="L1131" s="156"/>
    </row>
    <row r="1132" spans="2:12" s="144" customFormat="1">
      <c r="B1132" s="169"/>
      <c r="C1132" s="169"/>
      <c r="I1132" s="156"/>
      <c r="J1132" s="156"/>
      <c r="L1132" s="156"/>
    </row>
    <row r="1133" spans="2:12" s="144" customFormat="1">
      <c r="B1133" s="169"/>
      <c r="C1133" s="169"/>
      <c r="I1133" s="156"/>
      <c r="J1133" s="156"/>
      <c r="L1133" s="156"/>
    </row>
    <row r="1134" spans="2:12" s="144" customFormat="1">
      <c r="B1134" s="169"/>
      <c r="C1134" s="169"/>
      <c r="I1134" s="156"/>
      <c r="J1134" s="156"/>
      <c r="L1134" s="156"/>
    </row>
    <row r="1135" spans="2:12" s="144" customFormat="1">
      <c r="B1135" s="169"/>
      <c r="C1135" s="169"/>
      <c r="I1135" s="156"/>
      <c r="J1135" s="156"/>
      <c r="L1135" s="156"/>
    </row>
    <row r="1136" spans="2:12" s="144" customFormat="1">
      <c r="B1136" s="169"/>
      <c r="C1136" s="169"/>
      <c r="I1136" s="156"/>
      <c r="J1136" s="156"/>
      <c r="L1136" s="156"/>
    </row>
    <row r="1137" spans="2:12" s="144" customFormat="1">
      <c r="B1137" s="169"/>
      <c r="C1137" s="169"/>
      <c r="I1137" s="156"/>
      <c r="J1137" s="156"/>
      <c r="L1137" s="156"/>
    </row>
    <row r="1138" spans="2:12" s="144" customFormat="1">
      <c r="B1138" s="169"/>
      <c r="C1138" s="169"/>
      <c r="I1138" s="156"/>
      <c r="J1138" s="156"/>
      <c r="L1138" s="156"/>
    </row>
    <row r="1139" spans="2:12" s="144" customFormat="1">
      <c r="B1139" s="169"/>
      <c r="C1139" s="169"/>
      <c r="I1139" s="156"/>
      <c r="J1139" s="156"/>
      <c r="L1139" s="156"/>
    </row>
    <row r="1140" spans="2:12" s="144" customFormat="1">
      <c r="B1140" s="169"/>
      <c r="C1140" s="169"/>
      <c r="I1140" s="156"/>
      <c r="J1140" s="156"/>
      <c r="L1140" s="156"/>
    </row>
    <row r="1141" spans="2:12" s="144" customFormat="1">
      <c r="B1141" s="169"/>
      <c r="C1141" s="169"/>
      <c r="I1141" s="156"/>
      <c r="J1141" s="156"/>
      <c r="L1141" s="156"/>
    </row>
    <row r="1142" spans="2:12" s="144" customFormat="1">
      <c r="B1142" s="169"/>
      <c r="C1142" s="169"/>
      <c r="I1142" s="156"/>
      <c r="J1142" s="156"/>
      <c r="L1142" s="156"/>
    </row>
    <row r="1143" spans="2:12" s="144" customFormat="1">
      <c r="B1143" s="169"/>
      <c r="C1143" s="169"/>
      <c r="I1143" s="156"/>
      <c r="J1143" s="156"/>
      <c r="L1143" s="156"/>
    </row>
    <row r="1144" spans="2:12" s="144" customFormat="1">
      <c r="B1144" s="169"/>
      <c r="C1144" s="169"/>
      <c r="I1144" s="156"/>
      <c r="J1144" s="156"/>
      <c r="L1144" s="156"/>
    </row>
    <row r="1145" spans="2:12" s="144" customFormat="1">
      <c r="B1145" s="169"/>
      <c r="C1145" s="169"/>
      <c r="I1145" s="156"/>
      <c r="J1145" s="156"/>
      <c r="L1145" s="156"/>
    </row>
    <row r="1146" spans="2:12" s="144" customFormat="1">
      <c r="B1146" s="169"/>
      <c r="C1146" s="169"/>
      <c r="I1146" s="156"/>
      <c r="J1146" s="156"/>
      <c r="L1146" s="156"/>
    </row>
    <row r="1147" spans="2:12" s="144" customFormat="1">
      <c r="B1147" s="169"/>
      <c r="C1147" s="169"/>
      <c r="I1147" s="156"/>
      <c r="J1147" s="156"/>
      <c r="L1147" s="156"/>
    </row>
    <row r="1148" spans="2:12" s="144" customFormat="1">
      <c r="B1148" s="169"/>
      <c r="C1148" s="169"/>
      <c r="I1148" s="156"/>
      <c r="J1148" s="156"/>
      <c r="L1148" s="156"/>
    </row>
    <row r="1149" spans="2:12" s="144" customFormat="1">
      <c r="B1149" s="169"/>
      <c r="C1149" s="169"/>
      <c r="I1149" s="156"/>
      <c r="J1149" s="156"/>
      <c r="L1149" s="156"/>
    </row>
    <row r="1150" spans="2:12" s="144" customFormat="1">
      <c r="B1150" s="169"/>
      <c r="C1150" s="169"/>
      <c r="I1150" s="156"/>
      <c r="J1150" s="156"/>
      <c r="L1150" s="156"/>
    </row>
    <row r="1151" spans="2:12" s="144" customFormat="1">
      <c r="B1151" s="169"/>
      <c r="C1151" s="169"/>
      <c r="I1151" s="156"/>
      <c r="J1151" s="156"/>
      <c r="L1151" s="156"/>
    </row>
    <row r="1152" spans="2:12" s="144" customFormat="1">
      <c r="B1152" s="169"/>
      <c r="C1152" s="169"/>
      <c r="I1152" s="156"/>
      <c r="J1152" s="156"/>
      <c r="L1152" s="156"/>
    </row>
    <row r="1153" spans="2:12" s="144" customFormat="1">
      <c r="B1153" s="169"/>
      <c r="C1153" s="169"/>
      <c r="I1153" s="156"/>
      <c r="J1153" s="156"/>
      <c r="L1153" s="156"/>
    </row>
    <row r="1154" spans="2:12" s="144" customFormat="1">
      <c r="B1154" s="169"/>
      <c r="C1154" s="169"/>
      <c r="I1154" s="156"/>
      <c r="J1154" s="156"/>
      <c r="L1154" s="156"/>
    </row>
    <row r="1155" spans="2:12" s="144" customFormat="1">
      <c r="B1155" s="169"/>
      <c r="C1155" s="169"/>
      <c r="I1155" s="156"/>
      <c r="J1155" s="156"/>
      <c r="L1155" s="156"/>
    </row>
    <row r="1156" spans="2:12" s="144" customFormat="1">
      <c r="B1156" s="169"/>
      <c r="C1156" s="169"/>
      <c r="I1156" s="156"/>
      <c r="J1156" s="156"/>
      <c r="L1156" s="156"/>
    </row>
    <row r="1157" spans="2:12" s="144" customFormat="1">
      <c r="B1157" s="169"/>
      <c r="C1157" s="169"/>
      <c r="I1157" s="156"/>
      <c r="J1157" s="156"/>
      <c r="L1157" s="156"/>
    </row>
    <row r="1158" spans="2:12" s="144" customFormat="1">
      <c r="B1158" s="169"/>
      <c r="C1158" s="169"/>
      <c r="I1158" s="156"/>
      <c r="J1158" s="156"/>
      <c r="L1158" s="156"/>
    </row>
    <row r="1159" spans="2:12" s="144" customFormat="1">
      <c r="B1159" s="169"/>
      <c r="C1159" s="169"/>
      <c r="I1159" s="156"/>
      <c r="J1159" s="156"/>
      <c r="L1159" s="156"/>
    </row>
    <row r="1160" spans="2:12" s="144" customFormat="1">
      <c r="B1160" s="169"/>
      <c r="C1160" s="169"/>
      <c r="I1160" s="156"/>
      <c r="J1160" s="156"/>
      <c r="L1160" s="156"/>
    </row>
    <row r="1161" spans="2:12" s="144" customFormat="1">
      <c r="B1161" s="169"/>
      <c r="C1161" s="169"/>
      <c r="I1161" s="156"/>
      <c r="J1161" s="156"/>
      <c r="L1161" s="156"/>
    </row>
    <row r="1162" spans="2:12" s="144" customFormat="1">
      <c r="B1162" s="169"/>
      <c r="C1162" s="169"/>
      <c r="I1162" s="156"/>
      <c r="J1162" s="156"/>
      <c r="L1162" s="156"/>
    </row>
    <row r="1163" spans="2:12" s="144" customFormat="1">
      <c r="B1163" s="169"/>
      <c r="C1163" s="169"/>
      <c r="I1163" s="156"/>
      <c r="J1163" s="156"/>
      <c r="L1163" s="156"/>
    </row>
    <row r="1164" spans="2:12" s="144" customFormat="1">
      <c r="B1164" s="169"/>
      <c r="C1164" s="169"/>
      <c r="I1164" s="156"/>
      <c r="J1164" s="156"/>
      <c r="L1164" s="156"/>
    </row>
    <row r="1165" spans="2:12" s="144" customFormat="1">
      <c r="B1165" s="169"/>
      <c r="C1165" s="169"/>
      <c r="I1165" s="156"/>
      <c r="J1165" s="156"/>
      <c r="L1165" s="156"/>
    </row>
    <row r="1166" spans="2:12" s="144" customFormat="1">
      <c r="B1166" s="169"/>
      <c r="C1166" s="169"/>
      <c r="I1166" s="156"/>
      <c r="J1166" s="156"/>
      <c r="L1166" s="156"/>
    </row>
    <row r="1167" spans="2:12" s="144" customFormat="1">
      <c r="B1167" s="169"/>
      <c r="C1167" s="169"/>
      <c r="I1167" s="156"/>
      <c r="J1167" s="156"/>
      <c r="L1167" s="156"/>
    </row>
    <row r="1168" spans="2:12" s="144" customFormat="1">
      <c r="B1168" s="169"/>
      <c r="C1168" s="169"/>
      <c r="I1168" s="156"/>
      <c r="J1168" s="156"/>
      <c r="L1168" s="156"/>
    </row>
    <row r="1169" spans="2:12" s="144" customFormat="1">
      <c r="B1169" s="169"/>
      <c r="C1169" s="169"/>
      <c r="I1169" s="156"/>
      <c r="J1169" s="156"/>
      <c r="L1169" s="156"/>
    </row>
    <row r="1170" spans="2:12" s="144" customFormat="1">
      <c r="B1170" s="169"/>
      <c r="C1170" s="169"/>
      <c r="I1170" s="156"/>
      <c r="J1170" s="156"/>
      <c r="L1170" s="156"/>
    </row>
    <row r="1171" spans="2:12" s="144" customFormat="1">
      <c r="B1171" s="169"/>
      <c r="C1171" s="169"/>
      <c r="I1171" s="156"/>
      <c r="J1171" s="156"/>
      <c r="L1171" s="156"/>
    </row>
    <row r="1172" spans="2:12" s="144" customFormat="1">
      <c r="B1172" s="169"/>
      <c r="C1172" s="169"/>
      <c r="I1172" s="156"/>
      <c r="J1172" s="156"/>
      <c r="L1172" s="156"/>
    </row>
    <row r="1173" spans="2:12" s="144" customFormat="1">
      <c r="B1173" s="169"/>
      <c r="C1173" s="169"/>
      <c r="I1173" s="156"/>
      <c r="J1173" s="156"/>
      <c r="L1173" s="156"/>
    </row>
    <row r="1174" spans="2:12" s="144" customFormat="1">
      <c r="B1174" s="169"/>
      <c r="C1174" s="169"/>
      <c r="I1174" s="156"/>
      <c r="J1174" s="156"/>
      <c r="L1174" s="156"/>
    </row>
    <row r="1175" spans="2:12" s="144" customFormat="1">
      <c r="B1175" s="169"/>
      <c r="C1175" s="169"/>
      <c r="I1175" s="156"/>
      <c r="J1175" s="156"/>
      <c r="L1175" s="156"/>
    </row>
    <row r="1176" spans="2:12" s="144" customFormat="1">
      <c r="B1176" s="169"/>
      <c r="C1176" s="169"/>
      <c r="I1176" s="156"/>
      <c r="J1176" s="156"/>
      <c r="L1176" s="156"/>
    </row>
    <row r="1177" spans="2:12" s="144" customFormat="1">
      <c r="B1177" s="169"/>
      <c r="C1177" s="169"/>
      <c r="I1177" s="156"/>
      <c r="J1177" s="156"/>
      <c r="L1177" s="156"/>
    </row>
    <row r="1178" spans="2:12" s="144" customFormat="1">
      <c r="B1178" s="169"/>
      <c r="C1178" s="169"/>
      <c r="I1178" s="156"/>
      <c r="J1178" s="156"/>
      <c r="L1178" s="156"/>
    </row>
    <row r="1179" spans="2:12" s="144" customFormat="1">
      <c r="B1179" s="169"/>
      <c r="C1179" s="169"/>
      <c r="I1179" s="156"/>
      <c r="J1179" s="156"/>
      <c r="L1179" s="156"/>
    </row>
    <row r="1180" spans="2:12" s="144" customFormat="1">
      <c r="B1180" s="169"/>
      <c r="C1180" s="169"/>
      <c r="I1180" s="156"/>
      <c r="J1180" s="156"/>
      <c r="L1180" s="156"/>
    </row>
    <row r="1181" spans="2:12" s="144" customFormat="1">
      <c r="B1181" s="169"/>
      <c r="C1181" s="169"/>
      <c r="I1181" s="156"/>
      <c r="J1181" s="156"/>
      <c r="L1181" s="156"/>
    </row>
    <row r="1182" spans="2:12" s="144" customFormat="1">
      <c r="B1182" s="169"/>
      <c r="C1182" s="169"/>
      <c r="I1182" s="156"/>
      <c r="J1182" s="156"/>
      <c r="L1182" s="156"/>
    </row>
    <row r="1183" spans="2:12" s="144" customFormat="1">
      <c r="B1183" s="169"/>
      <c r="C1183" s="169"/>
      <c r="I1183" s="156"/>
      <c r="J1183" s="156"/>
      <c r="L1183" s="156"/>
    </row>
    <row r="1184" spans="2:12" s="144" customFormat="1">
      <c r="B1184" s="169"/>
      <c r="C1184" s="169"/>
      <c r="I1184" s="156"/>
      <c r="J1184" s="156"/>
      <c r="L1184" s="156"/>
    </row>
    <row r="1185" spans="2:12" s="144" customFormat="1">
      <c r="B1185" s="169"/>
      <c r="C1185" s="169"/>
      <c r="I1185" s="156"/>
      <c r="J1185" s="156"/>
      <c r="L1185" s="156"/>
    </row>
    <row r="1186" spans="2:12" s="144" customFormat="1">
      <c r="B1186" s="169"/>
      <c r="C1186" s="169"/>
      <c r="I1186" s="156"/>
      <c r="J1186" s="156"/>
      <c r="L1186" s="156"/>
    </row>
    <row r="1187" spans="2:12" s="144" customFormat="1">
      <c r="B1187" s="169"/>
      <c r="C1187" s="169"/>
      <c r="I1187" s="156"/>
      <c r="J1187" s="156"/>
      <c r="L1187" s="156"/>
    </row>
    <row r="1188" spans="2:12" s="144" customFormat="1">
      <c r="B1188" s="169"/>
      <c r="C1188" s="169"/>
      <c r="I1188" s="156"/>
      <c r="J1188" s="156"/>
      <c r="L1188" s="156"/>
    </row>
    <row r="1189" spans="2:12" s="144" customFormat="1">
      <c r="B1189" s="169"/>
      <c r="C1189" s="169"/>
      <c r="I1189" s="156"/>
      <c r="J1189" s="156"/>
      <c r="L1189" s="156"/>
    </row>
    <row r="1190" spans="2:12" s="144" customFormat="1">
      <c r="B1190" s="169"/>
      <c r="C1190" s="169"/>
      <c r="I1190" s="156"/>
      <c r="J1190" s="156"/>
      <c r="L1190" s="156"/>
    </row>
    <row r="1191" spans="2:12" s="144" customFormat="1">
      <c r="B1191" s="169"/>
      <c r="C1191" s="169"/>
      <c r="I1191" s="156"/>
      <c r="J1191" s="156"/>
      <c r="L1191" s="156"/>
    </row>
    <row r="1192" spans="2:12" s="144" customFormat="1">
      <c r="B1192" s="169"/>
      <c r="C1192" s="169"/>
      <c r="I1192" s="156"/>
      <c r="J1192" s="156"/>
      <c r="L1192" s="156"/>
    </row>
    <row r="1193" spans="2:12" s="144" customFormat="1">
      <c r="B1193" s="169"/>
      <c r="C1193" s="169"/>
      <c r="I1193" s="156"/>
      <c r="J1193" s="156"/>
      <c r="L1193" s="156"/>
    </row>
    <row r="1194" spans="2:12" s="144" customFormat="1">
      <c r="B1194" s="169"/>
      <c r="C1194" s="169"/>
      <c r="I1194" s="156"/>
      <c r="J1194" s="156"/>
      <c r="L1194" s="156"/>
    </row>
    <row r="1195" spans="2:12" s="144" customFormat="1">
      <c r="B1195" s="169"/>
      <c r="C1195" s="169"/>
      <c r="I1195" s="156"/>
      <c r="J1195" s="156"/>
      <c r="L1195" s="156"/>
    </row>
    <row r="1196" spans="2:12" s="144" customFormat="1">
      <c r="B1196" s="169"/>
      <c r="C1196" s="169"/>
      <c r="I1196" s="156"/>
      <c r="J1196" s="156"/>
      <c r="L1196" s="156"/>
    </row>
    <row r="1197" spans="2:12" s="144" customFormat="1">
      <c r="B1197" s="169"/>
      <c r="C1197" s="169"/>
      <c r="I1197" s="156"/>
      <c r="J1197" s="156"/>
      <c r="L1197" s="156"/>
    </row>
    <row r="1198" spans="2:12" s="144" customFormat="1">
      <c r="B1198" s="169"/>
      <c r="C1198" s="169"/>
      <c r="I1198" s="156"/>
      <c r="J1198" s="156"/>
      <c r="L1198" s="156"/>
    </row>
    <row r="1199" spans="2:12" s="144" customFormat="1">
      <c r="B1199" s="169"/>
      <c r="C1199" s="169"/>
      <c r="I1199" s="156"/>
      <c r="J1199" s="156"/>
      <c r="L1199" s="156"/>
    </row>
    <row r="1200" spans="2:12" s="144" customFormat="1">
      <c r="B1200" s="169"/>
      <c r="C1200" s="169"/>
      <c r="I1200" s="156"/>
      <c r="J1200" s="156"/>
      <c r="L1200" s="156"/>
    </row>
    <row r="1201" spans="2:12" s="144" customFormat="1">
      <c r="B1201" s="169"/>
      <c r="C1201" s="169"/>
      <c r="I1201" s="156"/>
      <c r="J1201" s="156"/>
      <c r="L1201" s="156"/>
    </row>
    <row r="1202" spans="2:12" s="144" customFormat="1">
      <c r="B1202" s="169"/>
      <c r="C1202" s="169"/>
      <c r="I1202" s="156"/>
      <c r="J1202" s="156"/>
      <c r="L1202" s="156"/>
    </row>
    <row r="1203" spans="2:12" s="144" customFormat="1">
      <c r="B1203" s="169"/>
      <c r="C1203" s="169"/>
      <c r="I1203" s="156"/>
      <c r="J1203" s="156"/>
      <c r="L1203" s="156"/>
    </row>
    <row r="1204" spans="2:12" s="144" customFormat="1">
      <c r="B1204" s="169"/>
      <c r="C1204" s="169"/>
      <c r="I1204" s="156"/>
      <c r="J1204" s="156"/>
      <c r="L1204" s="156"/>
    </row>
    <row r="1205" spans="2:12" s="144" customFormat="1">
      <c r="B1205" s="169"/>
      <c r="C1205" s="169"/>
      <c r="I1205" s="156"/>
      <c r="J1205" s="156"/>
      <c r="L1205" s="156"/>
    </row>
    <row r="1206" spans="2:12" s="144" customFormat="1">
      <c r="B1206" s="169"/>
      <c r="C1206" s="169"/>
      <c r="I1206" s="156"/>
      <c r="J1206" s="156"/>
      <c r="L1206" s="156"/>
    </row>
    <row r="1207" spans="2:12" s="144" customFormat="1">
      <c r="B1207" s="169"/>
      <c r="C1207" s="169"/>
      <c r="I1207" s="156"/>
      <c r="J1207" s="156"/>
      <c r="L1207" s="156"/>
    </row>
    <row r="1208" spans="2:12" s="144" customFormat="1">
      <c r="B1208" s="169"/>
      <c r="C1208" s="169"/>
      <c r="I1208" s="156"/>
      <c r="J1208" s="156"/>
      <c r="L1208" s="156"/>
    </row>
    <row r="1209" spans="2:12" s="144" customFormat="1">
      <c r="B1209" s="169"/>
      <c r="C1209" s="169"/>
      <c r="I1209" s="156"/>
      <c r="J1209" s="156"/>
      <c r="L1209" s="156"/>
    </row>
    <row r="1210" spans="2:12" s="144" customFormat="1">
      <c r="B1210" s="169"/>
      <c r="C1210" s="169"/>
      <c r="I1210" s="156"/>
      <c r="J1210" s="156"/>
      <c r="L1210" s="156"/>
    </row>
    <row r="1211" spans="2:12" s="144" customFormat="1">
      <c r="B1211" s="169"/>
      <c r="C1211" s="169"/>
      <c r="I1211" s="156"/>
      <c r="J1211" s="156"/>
      <c r="L1211" s="156"/>
    </row>
    <row r="1212" spans="2:12" s="144" customFormat="1">
      <c r="B1212" s="169"/>
      <c r="C1212" s="169"/>
      <c r="I1212" s="156"/>
      <c r="J1212" s="156"/>
      <c r="L1212" s="156"/>
    </row>
    <row r="1213" spans="2:12" s="144" customFormat="1">
      <c r="B1213" s="169"/>
      <c r="C1213" s="169"/>
      <c r="I1213" s="156"/>
      <c r="J1213" s="156"/>
      <c r="L1213" s="156"/>
    </row>
    <row r="1214" spans="2:12" s="144" customFormat="1">
      <c r="B1214" s="169"/>
      <c r="C1214" s="169"/>
      <c r="I1214" s="156"/>
      <c r="J1214" s="156"/>
      <c r="L1214" s="156"/>
    </row>
    <row r="1215" spans="2:12" s="144" customFormat="1">
      <c r="B1215" s="169"/>
      <c r="C1215" s="169"/>
      <c r="I1215" s="156"/>
      <c r="J1215" s="156"/>
      <c r="L1215" s="156"/>
    </row>
    <row r="1216" spans="2:12" s="144" customFormat="1">
      <c r="B1216" s="169"/>
      <c r="C1216" s="169"/>
      <c r="I1216" s="156"/>
      <c r="J1216" s="156"/>
      <c r="L1216" s="156"/>
    </row>
    <row r="1217" spans="2:12" s="144" customFormat="1">
      <c r="B1217" s="169"/>
      <c r="C1217" s="169"/>
      <c r="I1217" s="156"/>
      <c r="J1217" s="156"/>
      <c r="L1217" s="156"/>
    </row>
    <row r="1218" spans="2:12" s="144" customFormat="1">
      <c r="B1218" s="169"/>
      <c r="C1218" s="169"/>
      <c r="I1218" s="156"/>
      <c r="J1218" s="156"/>
      <c r="L1218" s="156"/>
    </row>
    <row r="1219" spans="2:12" s="144" customFormat="1">
      <c r="B1219" s="169"/>
      <c r="C1219" s="169"/>
      <c r="I1219" s="156"/>
      <c r="J1219" s="156"/>
      <c r="L1219" s="156"/>
    </row>
    <row r="1220" spans="2:12" s="144" customFormat="1">
      <c r="B1220" s="169"/>
      <c r="C1220" s="169"/>
      <c r="I1220" s="156"/>
      <c r="J1220" s="156"/>
      <c r="L1220" s="156"/>
    </row>
    <row r="1221" spans="2:12" s="144" customFormat="1">
      <c r="B1221" s="169"/>
      <c r="C1221" s="169"/>
      <c r="I1221" s="156"/>
      <c r="J1221" s="156"/>
      <c r="L1221" s="156"/>
    </row>
    <row r="1222" spans="2:12" s="144" customFormat="1">
      <c r="B1222" s="169"/>
      <c r="C1222" s="169"/>
      <c r="I1222" s="156"/>
      <c r="J1222" s="156"/>
      <c r="L1222" s="156"/>
    </row>
    <row r="1223" spans="2:12" s="144" customFormat="1">
      <c r="B1223" s="169"/>
      <c r="C1223" s="169"/>
      <c r="I1223" s="156"/>
      <c r="J1223" s="156"/>
      <c r="L1223" s="156"/>
    </row>
    <row r="1224" spans="2:12" s="144" customFormat="1">
      <c r="B1224" s="169"/>
      <c r="C1224" s="169"/>
      <c r="I1224" s="156"/>
      <c r="J1224" s="156"/>
      <c r="L1224" s="156"/>
    </row>
    <row r="1225" spans="2:12" s="144" customFormat="1">
      <c r="B1225" s="169"/>
      <c r="C1225" s="169"/>
      <c r="I1225" s="156"/>
      <c r="J1225" s="156"/>
      <c r="L1225" s="156"/>
    </row>
    <row r="1226" spans="2:12" s="144" customFormat="1">
      <c r="B1226" s="169"/>
      <c r="C1226" s="169"/>
      <c r="I1226" s="156"/>
      <c r="J1226" s="156"/>
      <c r="L1226" s="156"/>
    </row>
    <row r="1227" spans="2:12" s="144" customFormat="1">
      <c r="B1227" s="169"/>
      <c r="C1227" s="169"/>
      <c r="I1227" s="156"/>
      <c r="J1227" s="156"/>
      <c r="L1227" s="156"/>
    </row>
    <row r="1228" spans="2:12" s="144" customFormat="1">
      <c r="B1228" s="169"/>
      <c r="C1228" s="169"/>
      <c r="I1228" s="156"/>
      <c r="J1228" s="156"/>
      <c r="L1228" s="156"/>
    </row>
    <row r="1229" spans="2:12" s="144" customFormat="1">
      <c r="B1229" s="169"/>
      <c r="C1229" s="169"/>
      <c r="I1229" s="156"/>
      <c r="J1229" s="156"/>
      <c r="L1229" s="156"/>
    </row>
    <row r="1230" spans="2:12" s="144" customFormat="1">
      <c r="B1230" s="169"/>
      <c r="C1230" s="169"/>
      <c r="I1230" s="156"/>
      <c r="J1230" s="156"/>
      <c r="L1230" s="156"/>
    </row>
    <row r="1231" spans="2:12" s="144" customFormat="1">
      <c r="B1231" s="169"/>
      <c r="C1231" s="169"/>
      <c r="I1231" s="156"/>
      <c r="J1231" s="156"/>
      <c r="L1231" s="156"/>
    </row>
    <row r="1232" spans="2:12" s="144" customFormat="1">
      <c r="B1232" s="169"/>
      <c r="C1232" s="169"/>
      <c r="I1232" s="156"/>
      <c r="J1232" s="156"/>
      <c r="L1232" s="156"/>
    </row>
    <row r="1233" spans="2:12" s="144" customFormat="1">
      <c r="B1233" s="169"/>
      <c r="C1233" s="169"/>
      <c r="I1233" s="156"/>
      <c r="J1233" s="156"/>
      <c r="L1233" s="156"/>
    </row>
    <row r="1234" spans="2:12" s="144" customFormat="1">
      <c r="B1234" s="169"/>
      <c r="C1234" s="169"/>
      <c r="I1234" s="156"/>
      <c r="J1234" s="156"/>
      <c r="L1234" s="156"/>
    </row>
    <row r="1235" spans="2:12" s="144" customFormat="1">
      <c r="B1235" s="169"/>
      <c r="C1235" s="169"/>
      <c r="I1235" s="156"/>
      <c r="J1235" s="156"/>
      <c r="L1235" s="156"/>
    </row>
    <row r="1236" spans="2:12" s="144" customFormat="1">
      <c r="B1236" s="169"/>
      <c r="C1236" s="169"/>
      <c r="I1236" s="156"/>
      <c r="J1236" s="156"/>
      <c r="L1236" s="156"/>
    </row>
    <row r="1237" spans="2:12" s="144" customFormat="1">
      <c r="B1237" s="169"/>
      <c r="C1237" s="169"/>
      <c r="I1237" s="156"/>
      <c r="J1237" s="156"/>
      <c r="L1237" s="156"/>
    </row>
    <row r="1238" spans="2:12" s="144" customFormat="1">
      <c r="B1238" s="169"/>
      <c r="C1238" s="169"/>
      <c r="I1238" s="156"/>
      <c r="J1238" s="156"/>
      <c r="L1238" s="156"/>
    </row>
    <row r="1239" spans="2:12" s="144" customFormat="1">
      <c r="B1239" s="169"/>
      <c r="C1239" s="169"/>
      <c r="I1239" s="156"/>
      <c r="J1239" s="156"/>
      <c r="L1239" s="156"/>
    </row>
    <row r="1240" spans="2:12" s="144" customFormat="1">
      <c r="B1240" s="169"/>
      <c r="C1240" s="169"/>
      <c r="I1240" s="156"/>
      <c r="J1240" s="156"/>
      <c r="L1240" s="156"/>
    </row>
    <row r="1241" spans="2:12" s="144" customFormat="1">
      <c r="B1241" s="169"/>
      <c r="C1241" s="169"/>
      <c r="I1241" s="156"/>
      <c r="J1241" s="156"/>
      <c r="L1241" s="156"/>
    </row>
    <row r="1242" spans="2:12" s="144" customFormat="1">
      <c r="B1242" s="169"/>
      <c r="C1242" s="169"/>
      <c r="I1242" s="156"/>
      <c r="J1242" s="156"/>
      <c r="L1242" s="156"/>
    </row>
    <row r="1243" spans="2:12" s="144" customFormat="1">
      <c r="B1243" s="169"/>
      <c r="C1243" s="169"/>
      <c r="I1243" s="156"/>
      <c r="J1243" s="156"/>
      <c r="L1243" s="156"/>
    </row>
    <row r="1244" spans="2:12" s="144" customFormat="1">
      <c r="B1244" s="169"/>
      <c r="C1244" s="169"/>
      <c r="I1244" s="156"/>
      <c r="J1244" s="156"/>
      <c r="L1244" s="156"/>
    </row>
    <row r="1245" spans="2:12" s="144" customFormat="1">
      <c r="B1245" s="169"/>
      <c r="C1245" s="169"/>
      <c r="I1245" s="156"/>
      <c r="J1245" s="156"/>
      <c r="L1245" s="156"/>
    </row>
    <row r="1246" spans="2:12" s="144" customFormat="1">
      <c r="B1246" s="169"/>
      <c r="C1246" s="169"/>
      <c r="I1246" s="156"/>
      <c r="J1246" s="156"/>
      <c r="L1246" s="156"/>
    </row>
    <row r="1247" spans="2:12" s="144" customFormat="1">
      <c r="B1247" s="169"/>
      <c r="C1247" s="169"/>
      <c r="I1247" s="156"/>
      <c r="J1247" s="156"/>
      <c r="L1247" s="156"/>
    </row>
    <row r="1248" spans="2:12" s="144" customFormat="1">
      <c r="B1248" s="169"/>
      <c r="C1248" s="169"/>
      <c r="I1248" s="156"/>
      <c r="J1248" s="156"/>
      <c r="L1248" s="156"/>
    </row>
    <row r="1249" spans="2:12" s="144" customFormat="1">
      <c r="B1249" s="169"/>
      <c r="C1249" s="169"/>
      <c r="I1249" s="156"/>
      <c r="J1249" s="156"/>
      <c r="L1249" s="156"/>
    </row>
    <row r="1250" spans="2:12" s="144" customFormat="1">
      <c r="B1250" s="169"/>
      <c r="C1250" s="169"/>
      <c r="I1250" s="156"/>
      <c r="J1250" s="156"/>
      <c r="L1250" s="156"/>
    </row>
    <row r="1251" spans="2:12" s="144" customFormat="1">
      <c r="B1251" s="169"/>
      <c r="C1251" s="169"/>
      <c r="I1251" s="156"/>
      <c r="J1251" s="156"/>
      <c r="L1251" s="156"/>
    </row>
    <row r="1252" spans="2:12" s="144" customFormat="1">
      <c r="B1252" s="169"/>
      <c r="C1252" s="169"/>
      <c r="I1252" s="156"/>
      <c r="J1252" s="156"/>
      <c r="L1252" s="156"/>
    </row>
    <row r="1253" spans="2:12" s="144" customFormat="1">
      <c r="B1253" s="169"/>
      <c r="C1253" s="169"/>
      <c r="I1253" s="156"/>
      <c r="J1253" s="156"/>
      <c r="L1253" s="156"/>
    </row>
    <row r="1254" spans="2:12" s="144" customFormat="1">
      <c r="B1254" s="169"/>
      <c r="C1254" s="169"/>
      <c r="I1254" s="156"/>
      <c r="J1254" s="156"/>
      <c r="L1254" s="156"/>
    </row>
    <row r="1255" spans="2:12" s="144" customFormat="1">
      <c r="B1255" s="169"/>
      <c r="C1255" s="169"/>
      <c r="I1255" s="156"/>
      <c r="J1255" s="156"/>
      <c r="L1255" s="156"/>
    </row>
    <row r="1256" spans="2:12" s="144" customFormat="1">
      <c r="B1256" s="169"/>
      <c r="C1256" s="169"/>
      <c r="I1256" s="156"/>
      <c r="J1256" s="156"/>
      <c r="L1256" s="156"/>
    </row>
    <row r="1257" spans="2:12" s="144" customFormat="1">
      <c r="B1257" s="169"/>
      <c r="C1257" s="169"/>
      <c r="I1257" s="156"/>
      <c r="J1257" s="156"/>
      <c r="L1257" s="156"/>
    </row>
    <row r="1258" spans="2:12" s="144" customFormat="1">
      <c r="B1258" s="169"/>
      <c r="C1258" s="169"/>
      <c r="I1258" s="156"/>
      <c r="J1258" s="156"/>
      <c r="L1258" s="156"/>
    </row>
    <row r="1259" spans="2:12" s="144" customFormat="1">
      <c r="B1259" s="169"/>
      <c r="C1259" s="169"/>
      <c r="I1259" s="156"/>
      <c r="J1259" s="156"/>
      <c r="L1259" s="156"/>
    </row>
    <row r="1260" spans="2:12" s="144" customFormat="1">
      <c r="B1260" s="169"/>
      <c r="C1260" s="169"/>
      <c r="I1260" s="156"/>
      <c r="J1260" s="156"/>
      <c r="L1260" s="156"/>
    </row>
    <row r="1261" spans="2:12" s="144" customFormat="1">
      <c r="B1261" s="169"/>
      <c r="C1261" s="169"/>
      <c r="I1261" s="156"/>
      <c r="J1261" s="156"/>
      <c r="L1261" s="156"/>
    </row>
    <row r="1262" spans="2:12" s="144" customFormat="1">
      <c r="B1262" s="169"/>
      <c r="C1262" s="169"/>
      <c r="I1262" s="156"/>
      <c r="J1262" s="156"/>
      <c r="L1262" s="156"/>
    </row>
    <row r="1263" spans="2:12" s="144" customFormat="1">
      <c r="B1263" s="169"/>
      <c r="C1263" s="169"/>
      <c r="I1263" s="156"/>
      <c r="J1263" s="156"/>
      <c r="L1263" s="156"/>
    </row>
    <row r="1264" spans="2:12" s="144" customFormat="1">
      <c r="B1264" s="169"/>
      <c r="C1264" s="169"/>
      <c r="I1264" s="156"/>
      <c r="J1264" s="156"/>
      <c r="L1264" s="156"/>
    </row>
    <row r="1265" spans="2:12" s="144" customFormat="1">
      <c r="B1265" s="169"/>
      <c r="C1265" s="169"/>
      <c r="I1265" s="156"/>
      <c r="J1265" s="156"/>
      <c r="L1265" s="156"/>
    </row>
    <row r="1266" spans="2:12" s="144" customFormat="1">
      <c r="B1266" s="169"/>
      <c r="C1266" s="169"/>
      <c r="I1266" s="156"/>
      <c r="J1266" s="156"/>
      <c r="L1266" s="156"/>
    </row>
    <row r="1267" spans="2:12" s="144" customFormat="1">
      <c r="B1267" s="169"/>
      <c r="C1267" s="169"/>
      <c r="I1267" s="156"/>
      <c r="J1267" s="156"/>
      <c r="L1267" s="156"/>
    </row>
    <row r="1268" spans="2:12" s="144" customFormat="1">
      <c r="B1268" s="169"/>
      <c r="C1268" s="169"/>
      <c r="I1268" s="156"/>
      <c r="J1268" s="156"/>
      <c r="L1268" s="156"/>
    </row>
    <row r="1269" spans="2:12" s="144" customFormat="1">
      <c r="B1269" s="169"/>
      <c r="C1269" s="169"/>
      <c r="I1269" s="156"/>
      <c r="J1269" s="156"/>
      <c r="L1269" s="156"/>
    </row>
    <row r="1270" spans="2:12" s="144" customFormat="1">
      <c r="B1270" s="169"/>
      <c r="C1270" s="169"/>
      <c r="I1270" s="156"/>
      <c r="J1270" s="156"/>
      <c r="L1270" s="156"/>
    </row>
    <row r="1271" spans="2:12" s="144" customFormat="1">
      <c r="B1271" s="169"/>
      <c r="C1271" s="169"/>
      <c r="I1271" s="156"/>
      <c r="J1271" s="156"/>
      <c r="L1271" s="156"/>
    </row>
    <row r="1272" spans="2:12" s="144" customFormat="1">
      <c r="B1272" s="169"/>
      <c r="C1272" s="169"/>
      <c r="I1272" s="156"/>
      <c r="J1272" s="156"/>
      <c r="L1272" s="156"/>
    </row>
    <row r="1273" spans="2:12" s="144" customFormat="1">
      <c r="B1273" s="169"/>
      <c r="C1273" s="169"/>
      <c r="I1273" s="156"/>
      <c r="J1273" s="156"/>
      <c r="L1273" s="156"/>
    </row>
    <row r="1274" spans="2:12" s="144" customFormat="1">
      <c r="B1274" s="169"/>
      <c r="C1274" s="169"/>
      <c r="I1274" s="156"/>
      <c r="J1274" s="156"/>
      <c r="L1274" s="156"/>
    </row>
    <row r="1275" spans="2:12" s="144" customFormat="1">
      <c r="B1275" s="169"/>
      <c r="C1275" s="169"/>
      <c r="I1275" s="156"/>
      <c r="J1275" s="156"/>
      <c r="L1275" s="156"/>
    </row>
    <row r="1276" spans="2:12" s="144" customFormat="1">
      <c r="B1276" s="169"/>
      <c r="C1276" s="169"/>
      <c r="I1276" s="156"/>
      <c r="J1276" s="156"/>
      <c r="L1276" s="156"/>
    </row>
    <row r="1277" spans="2:12" s="144" customFormat="1">
      <c r="B1277" s="169"/>
      <c r="C1277" s="169"/>
      <c r="I1277" s="156"/>
      <c r="J1277" s="156"/>
      <c r="L1277" s="156"/>
    </row>
    <row r="1278" spans="2:12" s="144" customFormat="1">
      <c r="B1278" s="169"/>
      <c r="C1278" s="169"/>
      <c r="I1278" s="156"/>
      <c r="J1278" s="156"/>
      <c r="L1278" s="156"/>
    </row>
    <row r="1279" spans="2:12" s="144" customFormat="1">
      <c r="B1279" s="169"/>
      <c r="C1279" s="169"/>
      <c r="I1279" s="156"/>
      <c r="J1279" s="156"/>
      <c r="L1279" s="156"/>
    </row>
    <row r="1280" spans="2:12" s="144" customFormat="1">
      <c r="B1280" s="169"/>
      <c r="C1280" s="169"/>
      <c r="I1280" s="156"/>
      <c r="J1280" s="156"/>
      <c r="L1280" s="156"/>
    </row>
    <row r="1281" spans="2:12" s="144" customFormat="1">
      <c r="B1281" s="169"/>
      <c r="C1281" s="169"/>
      <c r="I1281" s="156"/>
      <c r="J1281" s="156"/>
      <c r="L1281" s="156"/>
    </row>
    <row r="1282" spans="2:12" s="144" customFormat="1">
      <c r="B1282" s="169"/>
      <c r="C1282" s="169"/>
      <c r="I1282" s="156"/>
      <c r="J1282" s="156"/>
      <c r="L1282" s="156"/>
    </row>
    <row r="1283" spans="2:12" s="144" customFormat="1">
      <c r="B1283" s="169"/>
      <c r="C1283" s="169"/>
      <c r="I1283" s="156"/>
      <c r="J1283" s="156"/>
      <c r="L1283" s="156"/>
    </row>
    <row r="1284" spans="2:12" s="144" customFormat="1">
      <c r="B1284" s="169"/>
      <c r="C1284" s="169"/>
      <c r="I1284" s="156"/>
      <c r="J1284" s="156"/>
      <c r="L1284" s="156"/>
    </row>
    <row r="1285" spans="2:12" s="144" customFormat="1">
      <c r="B1285" s="169"/>
      <c r="C1285" s="169"/>
      <c r="I1285" s="156"/>
      <c r="J1285" s="156"/>
      <c r="L1285" s="156"/>
    </row>
    <row r="1286" spans="2:12" s="144" customFormat="1">
      <c r="B1286" s="169"/>
      <c r="C1286" s="169"/>
      <c r="I1286" s="156"/>
      <c r="J1286" s="156"/>
      <c r="L1286" s="156"/>
    </row>
    <row r="1287" spans="2:12" s="144" customFormat="1">
      <c r="B1287" s="169"/>
      <c r="C1287" s="169"/>
      <c r="I1287" s="156"/>
      <c r="J1287" s="156"/>
      <c r="L1287" s="156"/>
    </row>
    <row r="1288" spans="2:12" s="144" customFormat="1">
      <c r="B1288" s="169"/>
      <c r="C1288" s="169"/>
      <c r="I1288" s="156"/>
      <c r="J1288" s="156"/>
      <c r="L1288" s="156"/>
    </row>
    <row r="1289" spans="2:12" s="144" customFormat="1">
      <c r="B1289" s="169"/>
      <c r="C1289" s="169"/>
      <c r="I1289" s="156"/>
      <c r="J1289" s="156"/>
      <c r="L1289" s="156"/>
    </row>
    <row r="1290" spans="2:12" s="144" customFormat="1">
      <c r="B1290" s="169"/>
      <c r="C1290" s="169"/>
      <c r="I1290" s="156"/>
      <c r="J1290" s="156"/>
      <c r="L1290" s="156"/>
    </row>
    <row r="1291" spans="2:12" s="144" customFormat="1">
      <c r="B1291" s="169"/>
      <c r="C1291" s="169"/>
      <c r="I1291" s="156"/>
      <c r="J1291" s="156"/>
      <c r="L1291" s="156"/>
    </row>
    <row r="1292" spans="2:12" s="144" customFormat="1">
      <c r="B1292" s="169"/>
      <c r="C1292" s="169"/>
      <c r="I1292" s="156"/>
      <c r="J1292" s="156"/>
      <c r="L1292" s="156"/>
    </row>
    <row r="1293" spans="2:12" s="144" customFormat="1">
      <c r="B1293" s="169"/>
      <c r="C1293" s="169"/>
      <c r="I1293" s="156"/>
      <c r="J1293" s="156"/>
      <c r="L1293" s="156"/>
    </row>
    <row r="1294" spans="2:12" s="144" customFormat="1">
      <c r="B1294" s="169"/>
      <c r="C1294" s="169"/>
      <c r="I1294" s="156"/>
      <c r="J1294" s="156"/>
      <c r="L1294" s="156"/>
    </row>
    <row r="1295" spans="2:12" s="144" customFormat="1">
      <c r="B1295" s="169"/>
      <c r="C1295" s="169"/>
      <c r="I1295" s="156"/>
      <c r="J1295" s="156"/>
      <c r="L1295" s="156"/>
    </row>
    <row r="1296" spans="2:12" s="144" customFormat="1">
      <c r="B1296" s="169"/>
      <c r="C1296" s="169"/>
      <c r="I1296" s="156"/>
      <c r="J1296" s="156"/>
      <c r="L1296" s="156"/>
    </row>
    <row r="1297" spans="2:12" s="144" customFormat="1">
      <c r="B1297" s="169"/>
      <c r="C1297" s="169"/>
      <c r="I1297" s="156"/>
      <c r="J1297" s="156"/>
      <c r="L1297" s="156"/>
    </row>
    <row r="1298" spans="2:12" s="144" customFormat="1">
      <c r="B1298" s="169"/>
      <c r="C1298" s="169"/>
      <c r="I1298" s="156"/>
      <c r="J1298" s="156"/>
      <c r="L1298" s="156"/>
    </row>
    <row r="1299" spans="2:12" s="144" customFormat="1">
      <c r="B1299" s="169"/>
      <c r="C1299" s="169"/>
      <c r="I1299" s="156"/>
      <c r="J1299" s="156"/>
      <c r="L1299" s="156"/>
    </row>
    <row r="1300" spans="2:12" s="144" customFormat="1">
      <c r="B1300" s="169"/>
      <c r="C1300" s="169"/>
      <c r="I1300" s="156"/>
      <c r="J1300" s="156"/>
      <c r="L1300" s="156"/>
    </row>
    <row r="1301" spans="2:12" s="144" customFormat="1">
      <c r="B1301" s="169"/>
      <c r="C1301" s="169"/>
      <c r="I1301" s="156"/>
      <c r="J1301" s="156"/>
      <c r="L1301" s="156"/>
    </row>
    <row r="1302" spans="2:12" s="144" customFormat="1">
      <c r="B1302" s="169"/>
      <c r="C1302" s="169"/>
      <c r="I1302" s="156"/>
      <c r="J1302" s="156"/>
      <c r="L1302" s="156"/>
    </row>
    <row r="1303" spans="2:12" s="144" customFormat="1">
      <c r="B1303" s="169"/>
      <c r="C1303" s="169"/>
      <c r="I1303" s="156"/>
      <c r="J1303" s="156"/>
      <c r="L1303" s="156"/>
    </row>
    <row r="1304" spans="2:12" s="144" customFormat="1">
      <c r="B1304" s="169"/>
      <c r="C1304" s="169"/>
      <c r="I1304" s="156"/>
      <c r="J1304" s="156"/>
      <c r="L1304" s="156"/>
    </row>
    <row r="1305" spans="2:12" s="144" customFormat="1">
      <c r="B1305" s="169"/>
      <c r="C1305" s="169"/>
      <c r="I1305" s="156"/>
      <c r="J1305" s="156"/>
      <c r="L1305" s="156"/>
    </row>
    <row r="1306" spans="2:12" s="144" customFormat="1">
      <c r="B1306" s="169"/>
      <c r="C1306" s="169"/>
      <c r="I1306" s="156"/>
      <c r="J1306" s="156"/>
      <c r="L1306" s="156"/>
    </row>
    <row r="1307" spans="2:12" s="144" customFormat="1">
      <c r="B1307" s="169"/>
      <c r="C1307" s="169"/>
      <c r="I1307" s="156"/>
      <c r="J1307" s="156"/>
      <c r="L1307" s="156"/>
    </row>
    <row r="1308" spans="2:12" s="144" customFormat="1">
      <c r="B1308" s="169"/>
      <c r="C1308" s="169"/>
      <c r="I1308" s="156"/>
      <c r="J1308" s="156"/>
      <c r="L1308" s="156"/>
    </row>
    <row r="1309" spans="2:12" s="144" customFormat="1">
      <c r="B1309" s="169"/>
      <c r="C1309" s="169"/>
      <c r="I1309" s="156"/>
      <c r="J1309" s="156"/>
      <c r="L1309" s="156"/>
    </row>
    <row r="1310" spans="2:12" s="144" customFormat="1">
      <c r="B1310" s="169"/>
      <c r="C1310" s="169"/>
      <c r="I1310" s="156"/>
      <c r="J1310" s="156"/>
      <c r="L1310" s="156"/>
    </row>
    <row r="1311" spans="2:12" s="144" customFormat="1">
      <c r="B1311" s="169"/>
      <c r="C1311" s="169"/>
      <c r="I1311" s="156"/>
      <c r="J1311" s="156"/>
      <c r="L1311" s="156"/>
    </row>
    <row r="1312" spans="2:12" s="144" customFormat="1">
      <c r="B1312" s="169"/>
      <c r="C1312" s="169"/>
      <c r="I1312" s="156"/>
      <c r="J1312" s="156"/>
      <c r="L1312" s="156"/>
    </row>
    <row r="1313" spans="2:12" s="144" customFormat="1">
      <c r="B1313" s="169"/>
      <c r="C1313" s="169"/>
      <c r="I1313" s="156"/>
      <c r="J1313" s="156"/>
      <c r="L1313" s="156"/>
    </row>
    <row r="1314" spans="2:12" s="144" customFormat="1">
      <c r="B1314" s="169"/>
      <c r="C1314" s="169"/>
      <c r="I1314" s="156"/>
      <c r="J1314" s="156"/>
      <c r="L1314" s="156"/>
    </row>
    <row r="1315" spans="2:12" s="144" customFormat="1">
      <c r="B1315" s="169"/>
      <c r="C1315" s="169"/>
      <c r="I1315" s="156"/>
      <c r="J1315" s="156"/>
      <c r="L1315" s="156"/>
    </row>
    <row r="1316" spans="2:12" s="144" customFormat="1">
      <c r="B1316" s="169"/>
      <c r="C1316" s="169"/>
      <c r="I1316" s="156"/>
      <c r="J1316" s="156"/>
      <c r="L1316" s="156"/>
    </row>
    <row r="1317" spans="2:12" s="144" customFormat="1">
      <c r="B1317" s="169"/>
      <c r="C1317" s="169"/>
      <c r="I1317" s="156"/>
      <c r="J1317" s="156"/>
      <c r="L1317" s="156"/>
    </row>
    <row r="1318" spans="2:12" s="144" customFormat="1">
      <c r="B1318" s="169"/>
      <c r="C1318" s="169"/>
      <c r="I1318" s="156"/>
      <c r="J1318" s="156"/>
      <c r="L1318" s="156"/>
    </row>
    <row r="1319" spans="2:12" s="144" customFormat="1">
      <c r="B1319" s="169"/>
      <c r="C1319" s="169"/>
      <c r="I1319" s="156"/>
      <c r="J1319" s="156"/>
      <c r="L1319" s="156"/>
    </row>
    <row r="1320" spans="2:12" s="144" customFormat="1">
      <c r="B1320" s="169"/>
      <c r="C1320" s="169"/>
      <c r="I1320" s="156"/>
      <c r="J1320" s="156"/>
      <c r="L1320" s="156"/>
    </row>
    <row r="1321" spans="2:12" s="144" customFormat="1">
      <c r="B1321" s="169"/>
      <c r="C1321" s="169"/>
      <c r="I1321" s="156"/>
      <c r="J1321" s="156"/>
      <c r="L1321" s="156"/>
    </row>
    <row r="1322" spans="2:12" s="144" customFormat="1">
      <c r="B1322" s="169"/>
      <c r="C1322" s="169"/>
      <c r="I1322" s="156"/>
      <c r="J1322" s="156"/>
      <c r="L1322" s="156"/>
    </row>
    <row r="1323" spans="2:12" s="144" customFormat="1">
      <c r="B1323" s="169"/>
      <c r="C1323" s="169"/>
      <c r="I1323" s="156"/>
      <c r="J1323" s="156"/>
      <c r="L1323" s="156"/>
    </row>
    <row r="1324" spans="2:12" s="144" customFormat="1">
      <c r="B1324" s="169"/>
      <c r="C1324" s="169"/>
      <c r="I1324" s="156"/>
      <c r="J1324" s="156"/>
      <c r="L1324" s="156"/>
    </row>
    <row r="1325" spans="2:12" s="144" customFormat="1">
      <c r="B1325" s="169"/>
      <c r="C1325" s="169"/>
      <c r="I1325" s="156"/>
      <c r="J1325" s="156"/>
      <c r="L1325" s="156"/>
    </row>
    <row r="1326" spans="2:12" s="144" customFormat="1">
      <c r="B1326" s="169"/>
      <c r="C1326" s="169"/>
      <c r="I1326" s="156"/>
      <c r="J1326" s="156"/>
      <c r="L1326" s="156"/>
    </row>
    <row r="1327" spans="2:12" s="144" customFormat="1">
      <c r="B1327" s="169"/>
      <c r="C1327" s="169"/>
      <c r="I1327" s="156"/>
      <c r="J1327" s="156"/>
      <c r="L1327" s="156"/>
    </row>
    <row r="1328" spans="2:12" s="144" customFormat="1">
      <c r="B1328" s="169"/>
      <c r="C1328" s="169"/>
      <c r="I1328" s="156"/>
      <c r="J1328" s="156"/>
      <c r="L1328" s="156"/>
    </row>
    <row r="1329" spans="2:12" s="144" customFormat="1">
      <c r="B1329" s="169"/>
      <c r="C1329" s="169"/>
      <c r="I1329" s="156"/>
      <c r="J1329" s="156"/>
      <c r="L1329" s="156"/>
    </row>
    <row r="1330" spans="2:12" s="144" customFormat="1">
      <c r="B1330" s="169"/>
      <c r="C1330" s="169"/>
      <c r="I1330" s="156"/>
      <c r="J1330" s="156"/>
      <c r="L1330" s="156"/>
    </row>
    <row r="1331" spans="2:12" s="144" customFormat="1">
      <c r="B1331" s="169"/>
      <c r="C1331" s="169"/>
      <c r="I1331" s="156"/>
      <c r="J1331" s="156"/>
      <c r="L1331" s="156"/>
    </row>
    <row r="1332" spans="2:12" s="144" customFormat="1">
      <c r="B1332" s="169"/>
      <c r="C1332" s="169"/>
      <c r="I1332" s="156"/>
      <c r="J1332" s="156"/>
      <c r="L1332" s="156"/>
    </row>
    <row r="1333" spans="2:12" s="144" customFormat="1">
      <c r="B1333" s="169"/>
      <c r="C1333" s="169"/>
      <c r="I1333" s="156"/>
      <c r="J1333" s="156"/>
      <c r="L1333" s="156"/>
    </row>
    <row r="1334" spans="2:12" s="144" customFormat="1">
      <c r="B1334" s="169"/>
      <c r="C1334" s="169"/>
      <c r="I1334" s="156"/>
      <c r="J1334" s="156"/>
      <c r="L1334" s="156"/>
    </row>
    <row r="1335" spans="2:12" s="144" customFormat="1">
      <c r="B1335" s="169"/>
      <c r="C1335" s="169"/>
      <c r="I1335" s="156"/>
      <c r="J1335" s="156"/>
      <c r="L1335" s="156"/>
    </row>
    <row r="1336" spans="2:12" s="144" customFormat="1">
      <c r="B1336" s="169"/>
      <c r="C1336" s="169"/>
      <c r="I1336" s="156"/>
      <c r="J1336" s="156"/>
      <c r="L1336" s="156"/>
    </row>
    <row r="1337" spans="2:12" s="144" customFormat="1">
      <c r="B1337" s="169"/>
      <c r="C1337" s="169"/>
      <c r="I1337" s="156"/>
      <c r="J1337" s="156"/>
      <c r="L1337" s="156"/>
    </row>
    <row r="1338" spans="2:12" s="144" customFormat="1">
      <c r="B1338" s="169"/>
      <c r="C1338" s="169"/>
      <c r="I1338" s="156"/>
      <c r="J1338" s="156"/>
      <c r="L1338" s="156"/>
    </row>
    <row r="1339" spans="2:12" s="144" customFormat="1">
      <c r="B1339" s="169"/>
      <c r="C1339" s="169"/>
      <c r="I1339" s="156"/>
      <c r="J1339" s="156"/>
      <c r="L1339" s="156"/>
    </row>
    <row r="1340" spans="2:12" s="144" customFormat="1">
      <c r="B1340" s="169"/>
      <c r="C1340" s="169"/>
      <c r="I1340" s="156"/>
      <c r="J1340" s="156"/>
      <c r="L1340" s="156"/>
    </row>
    <row r="1341" spans="2:12" s="144" customFormat="1">
      <c r="B1341" s="169"/>
      <c r="C1341" s="169"/>
      <c r="I1341" s="156"/>
      <c r="J1341" s="156"/>
      <c r="L1341" s="156"/>
    </row>
    <row r="1342" spans="2:12" s="144" customFormat="1">
      <c r="B1342" s="169"/>
      <c r="C1342" s="169"/>
      <c r="I1342" s="156"/>
      <c r="J1342" s="156"/>
      <c r="L1342" s="156"/>
    </row>
    <row r="1343" spans="2:12" s="144" customFormat="1">
      <c r="B1343" s="169"/>
      <c r="C1343" s="169"/>
      <c r="I1343" s="156"/>
      <c r="J1343" s="156"/>
      <c r="L1343" s="156"/>
    </row>
    <row r="1344" spans="2:12" s="144" customFormat="1">
      <c r="B1344" s="169"/>
      <c r="C1344" s="169"/>
      <c r="I1344" s="156"/>
      <c r="J1344" s="156"/>
      <c r="L1344" s="156"/>
    </row>
    <row r="1345" spans="2:12" s="144" customFormat="1">
      <c r="B1345" s="169"/>
      <c r="C1345" s="169"/>
      <c r="I1345" s="156"/>
      <c r="J1345" s="156"/>
      <c r="L1345" s="156"/>
    </row>
    <row r="1346" spans="2:12" s="144" customFormat="1">
      <c r="B1346" s="169"/>
      <c r="C1346" s="169"/>
      <c r="I1346" s="156"/>
      <c r="J1346" s="156"/>
      <c r="L1346" s="156"/>
    </row>
    <row r="1347" spans="2:12" s="144" customFormat="1">
      <c r="B1347" s="169"/>
      <c r="C1347" s="169"/>
      <c r="I1347" s="156"/>
      <c r="J1347" s="156"/>
      <c r="L1347" s="156"/>
    </row>
    <row r="1348" spans="2:12" s="144" customFormat="1">
      <c r="B1348" s="169"/>
      <c r="C1348" s="169"/>
      <c r="I1348" s="156"/>
      <c r="J1348" s="156"/>
      <c r="L1348" s="156"/>
    </row>
    <row r="1349" spans="2:12" s="144" customFormat="1">
      <c r="B1349" s="169"/>
      <c r="C1349" s="169"/>
      <c r="I1349" s="156"/>
      <c r="J1349" s="156"/>
      <c r="L1349" s="156"/>
    </row>
    <row r="1350" spans="2:12" s="144" customFormat="1">
      <c r="B1350" s="169"/>
      <c r="C1350" s="169"/>
      <c r="I1350" s="156"/>
      <c r="J1350" s="156"/>
      <c r="L1350" s="156"/>
    </row>
    <row r="1351" spans="2:12" s="144" customFormat="1">
      <c r="B1351" s="169"/>
      <c r="C1351" s="169"/>
      <c r="I1351" s="156"/>
      <c r="J1351" s="156"/>
      <c r="L1351" s="156"/>
    </row>
    <row r="1352" spans="2:12" s="144" customFormat="1">
      <c r="B1352" s="169"/>
      <c r="C1352" s="169"/>
      <c r="I1352" s="156"/>
      <c r="J1352" s="156"/>
      <c r="L1352" s="156"/>
    </row>
    <row r="1353" spans="2:12" s="144" customFormat="1">
      <c r="B1353" s="169"/>
      <c r="C1353" s="169"/>
      <c r="I1353" s="156"/>
      <c r="J1353" s="156"/>
      <c r="L1353" s="156"/>
    </row>
    <row r="1354" spans="2:12" s="144" customFormat="1">
      <c r="B1354" s="169"/>
      <c r="C1354" s="169"/>
      <c r="I1354" s="156"/>
      <c r="J1354" s="156"/>
      <c r="L1354" s="156"/>
    </row>
    <row r="1355" spans="2:12" s="144" customFormat="1">
      <c r="B1355" s="169"/>
      <c r="C1355" s="169"/>
      <c r="I1355" s="156"/>
      <c r="J1355" s="156"/>
      <c r="L1355" s="156"/>
    </row>
    <row r="1356" spans="2:12" s="144" customFormat="1">
      <c r="B1356" s="169"/>
      <c r="C1356" s="169"/>
      <c r="I1356" s="156"/>
      <c r="J1356" s="156"/>
      <c r="L1356" s="156"/>
    </row>
    <row r="1357" spans="2:12" s="144" customFormat="1">
      <c r="B1357" s="169"/>
      <c r="C1357" s="169"/>
      <c r="G1357" s="50"/>
      <c r="H1357" s="50"/>
      <c r="I1357" s="51"/>
      <c r="J1357" s="51"/>
      <c r="K1357" s="50"/>
      <c r="L1357" s="51"/>
    </row>
  </sheetData>
  <sortState ref="A79:E97">
    <sortCondition ref="A79"/>
  </sortState>
  <mergeCells count="7">
    <mergeCell ref="A121:C121"/>
    <mergeCell ref="B35:E35"/>
    <mergeCell ref="G43:J43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217"/>
  <sheetViews>
    <sheetView tabSelected="1" zoomScaleNormal="100" workbookViewId="0">
      <selection activeCell="I7" sqref="I7"/>
    </sheetView>
  </sheetViews>
  <sheetFormatPr defaultColWidth="9.140625" defaultRowHeight="12.75"/>
  <cols>
    <col min="1" max="1" width="41.7109375" style="1" bestFit="1" customWidth="1"/>
    <col min="2" max="2" width="24.140625" style="13" customWidth="1"/>
    <col min="3" max="3" width="2" style="1" customWidth="1"/>
    <col min="4" max="4" width="35.5703125" style="15" bestFit="1" customWidth="1"/>
    <col min="5" max="5" width="28.5703125" style="3" customWidth="1"/>
    <col min="6" max="6" width="4.7109375" style="1" customWidth="1"/>
    <col min="7" max="7" width="18.5703125" style="1" customWidth="1"/>
    <col min="8" max="8" width="3.42578125" style="1" customWidth="1"/>
    <col min="9" max="11" width="20.140625" style="1" bestFit="1" customWidth="1"/>
    <col min="12" max="12" width="19.85546875" style="1" bestFit="1" customWidth="1"/>
    <col min="13" max="16384" width="9.140625" style="1"/>
  </cols>
  <sheetData>
    <row r="1" spans="1:25" ht="26.25">
      <c r="A1" s="363" t="s">
        <v>51</v>
      </c>
      <c r="B1" s="364"/>
      <c r="C1" s="364"/>
      <c r="D1" s="364"/>
      <c r="E1" s="365"/>
      <c r="F1" s="5"/>
      <c r="G1" s="5"/>
    </row>
    <row r="2" spans="1:25" ht="21.75">
      <c r="A2" s="369" t="s">
        <v>66</v>
      </c>
      <c r="B2" s="370"/>
      <c r="C2" s="370"/>
      <c r="D2" s="370"/>
      <c r="E2" s="371"/>
      <c r="F2" s="5"/>
      <c r="G2" s="5"/>
    </row>
    <row r="3" spans="1:25" ht="23.25">
      <c r="A3" s="366" t="s">
        <v>258</v>
      </c>
      <c r="B3" s="367"/>
      <c r="C3" s="367"/>
      <c r="D3" s="367"/>
      <c r="E3" s="368"/>
      <c r="F3" s="5"/>
      <c r="G3" s="10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23.25">
      <c r="A4" s="372" t="s">
        <v>115</v>
      </c>
      <c r="B4" s="373"/>
      <c r="C4" s="272"/>
      <c r="D4" s="374" t="s">
        <v>114</v>
      </c>
      <c r="E4" s="375"/>
      <c r="F4" s="5"/>
      <c r="G4" s="46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21.75">
      <c r="A5" s="38" t="s">
        <v>113</v>
      </c>
      <c r="B5" s="258">
        <v>8000000</v>
      </c>
      <c r="C5" s="39"/>
      <c r="D5" s="39" t="s">
        <v>10</v>
      </c>
      <c r="E5" s="254">
        <v>6232940.5744844656</v>
      </c>
      <c r="F5" s="34"/>
      <c r="G5" s="269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21.75">
      <c r="A6" s="38" t="s">
        <v>6</v>
      </c>
      <c r="B6" s="258">
        <v>359945.31055686576</v>
      </c>
      <c r="C6" s="41"/>
      <c r="D6" s="39" t="s">
        <v>17</v>
      </c>
      <c r="E6" s="254">
        <v>28038</v>
      </c>
      <c r="F6" s="7"/>
      <c r="G6" s="270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21.75">
      <c r="A7" s="317"/>
      <c r="B7" s="276"/>
      <c r="C7" s="41"/>
      <c r="D7" s="39" t="s">
        <v>64</v>
      </c>
      <c r="E7" s="285">
        <v>318567.73607240058</v>
      </c>
      <c r="F7" s="7"/>
      <c r="G7" s="270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21.75">
      <c r="A8" s="310"/>
      <c r="B8" s="276"/>
      <c r="C8" s="39"/>
      <c r="D8" s="249"/>
      <c r="E8" s="255"/>
      <c r="F8" s="7"/>
      <c r="G8" s="246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21.75">
      <c r="A9" s="38" t="s">
        <v>13</v>
      </c>
      <c r="B9" s="258">
        <v>63900</v>
      </c>
      <c r="C9" s="40"/>
      <c r="D9" s="39" t="s">
        <v>11</v>
      </c>
      <c r="E9" s="254">
        <v>2513515</v>
      </c>
      <c r="F9" s="7"/>
      <c r="G9" s="116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 ht="21.75">
      <c r="A10" s="38" t="s">
        <v>217</v>
      </c>
      <c r="B10" s="258"/>
      <c r="C10" s="40"/>
      <c r="D10" s="39" t="s">
        <v>259</v>
      </c>
      <c r="E10" s="256">
        <v>2240761</v>
      </c>
      <c r="F10" s="7"/>
      <c r="G10" s="246"/>
      <c r="H10" s="7"/>
      <c r="I10" s="7" t="s">
        <v>12</v>
      </c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 ht="21.75">
      <c r="A11" s="323" t="s">
        <v>201</v>
      </c>
      <c r="B11" s="324">
        <f>B6-B9-B10</f>
        <v>296045.31055686576</v>
      </c>
      <c r="C11" s="40"/>
      <c r="D11" s="311"/>
      <c r="E11" s="256"/>
      <c r="F11" s="7"/>
      <c r="G11" s="246"/>
      <c r="H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 ht="21.75">
      <c r="A12" s="287" t="s">
        <v>247</v>
      </c>
      <c r="B12" s="258">
        <v>46277</v>
      </c>
      <c r="C12" s="40"/>
      <c r="D12" s="40"/>
      <c r="E12" s="254"/>
      <c r="F12" s="7" t="s">
        <v>48</v>
      </c>
      <c r="G12" s="24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 ht="21.75">
      <c r="A13" s="318" t="s">
        <v>250</v>
      </c>
      <c r="B13" s="292">
        <f>B11+B12</f>
        <v>342322.31055686576</v>
      </c>
      <c r="C13" s="40"/>
      <c r="D13" s="39"/>
      <c r="E13" s="256"/>
      <c r="F13" s="7"/>
      <c r="G13" s="247"/>
      <c r="H13" s="7"/>
      <c r="I13" s="7" t="s">
        <v>203</v>
      </c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 ht="21.75">
      <c r="A14" s="287"/>
      <c r="B14" s="258"/>
      <c r="C14" s="39"/>
      <c r="D14" s="39" t="s">
        <v>179</v>
      </c>
      <c r="E14" s="254">
        <v>8500</v>
      </c>
      <c r="F14" s="7"/>
      <c r="G14" s="24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5" ht="21.75">
      <c r="A15" s="325" t="s">
        <v>257</v>
      </c>
      <c r="B15" s="326">
        <v>3000000</v>
      </c>
      <c r="C15" s="40"/>
      <c r="D15" s="40"/>
      <c r="E15" s="257"/>
      <c r="F15" s="7"/>
      <c r="G15" s="248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5" ht="21.75">
      <c r="A16" s="287"/>
      <c r="B16" s="258"/>
      <c r="C16" s="40"/>
      <c r="D16" s="129"/>
      <c r="E16" s="256"/>
      <c r="F16" s="7"/>
      <c r="G16" s="248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25" ht="21.75">
      <c r="A17" s="38" t="s">
        <v>5</v>
      </c>
      <c r="B17" s="259">
        <f>B5+B13+B15</f>
        <v>11342322.310556866</v>
      </c>
      <c r="C17" s="40"/>
      <c r="D17" s="40" t="s">
        <v>7</v>
      </c>
      <c r="E17" s="257">
        <f>SUM(E5:E16)</f>
        <v>11342322.310556866</v>
      </c>
      <c r="F17" s="5"/>
      <c r="G17" s="12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1:25" ht="21.75">
      <c r="A18" s="38"/>
      <c r="B18" s="43" t="s">
        <v>12</v>
      </c>
      <c r="C18" s="40"/>
      <c r="D18" s="40"/>
      <c r="E18" s="42"/>
      <c r="F18" s="5"/>
      <c r="G18" s="117">
        <f>B17-E17</f>
        <v>0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1:25" ht="22.5">
      <c r="A19" s="360" t="s">
        <v>14</v>
      </c>
      <c r="B19" s="361"/>
      <c r="C19" s="361"/>
      <c r="D19" s="361"/>
      <c r="E19" s="362"/>
      <c r="F19" s="5"/>
      <c r="G19" s="9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25" ht="22.5">
      <c r="A20" s="44" t="s">
        <v>46</v>
      </c>
      <c r="B20" s="48">
        <v>78000</v>
      </c>
      <c r="C20" s="291"/>
      <c r="D20" s="277" t="s">
        <v>16</v>
      </c>
      <c r="E20" s="278">
        <v>337800</v>
      </c>
      <c r="F20" s="5"/>
      <c r="G20" s="8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 ht="21.75">
      <c r="A21" s="45" t="s">
        <v>19</v>
      </c>
      <c r="B21" s="49">
        <v>20000</v>
      </c>
      <c r="C21" s="39"/>
      <c r="D21" s="277" t="s">
        <v>124</v>
      </c>
      <c r="E21" s="278">
        <v>360900</v>
      </c>
      <c r="F21" s="5"/>
      <c r="G21" s="16"/>
      <c r="H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 ht="21.75">
      <c r="A22" s="260" t="s">
        <v>184</v>
      </c>
      <c r="B22" s="127">
        <v>79590</v>
      </c>
      <c r="C22" s="39"/>
      <c r="D22" s="277" t="s">
        <v>132</v>
      </c>
      <c r="E22" s="278">
        <v>200000</v>
      </c>
      <c r="G22" s="17"/>
      <c r="H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 ht="21.75">
      <c r="A23" s="260" t="s">
        <v>195</v>
      </c>
      <c r="B23" s="127">
        <v>17400</v>
      </c>
      <c r="C23" s="39"/>
      <c r="D23" s="277" t="s">
        <v>136</v>
      </c>
      <c r="E23" s="278">
        <v>153780</v>
      </c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 ht="21.75">
      <c r="A24" s="126" t="s">
        <v>143</v>
      </c>
      <c r="B24" s="127">
        <v>26000</v>
      </c>
      <c r="C24" s="39"/>
      <c r="D24" s="277" t="s">
        <v>121</v>
      </c>
      <c r="E24" s="278">
        <v>170000</v>
      </c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5" ht="21.75">
      <c r="A25" s="45" t="s">
        <v>111</v>
      </c>
      <c r="B25" s="49">
        <v>19600</v>
      </c>
      <c r="C25" s="39"/>
      <c r="D25" s="277" t="s">
        <v>133</v>
      </c>
      <c r="E25" s="278">
        <v>68000</v>
      </c>
      <c r="G25" s="33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5" ht="21.75">
      <c r="A26" s="296" t="s">
        <v>116</v>
      </c>
      <c r="B26" s="297">
        <v>22000</v>
      </c>
      <c r="C26" s="128"/>
      <c r="D26" s="277" t="s">
        <v>171</v>
      </c>
      <c r="E26" s="278">
        <v>65900</v>
      </c>
      <c r="G26" s="33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5" ht="21.75">
      <c r="A27" s="280" t="s">
        <v>238</v>
      </c>
      <c r="B27" s="281">
        <v>23000</v>
      </c>
      <c r="C27" s="128"/>
      <c r="D27" s="283" t="s">
        <v>137</v>
      </c>
      <c r="E27" s="284">
        <v>55000</v>
      </c>
      <c r="G27" s="33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spans="1:25" ht="21.75">
      <c r="A28" s="280" t="s">
        <v>158</v>
      </c>
      <c r="B28" s="281">
        <v>30000</v>
      </c>
      <c r="C28" s="282"/>
      <c r="D28" s="283" t="s">
        <v>134</v>
      </c>
      <c r="E28" s="284">
        <v>38000</v>
      </c>
      <c r="G28" s="16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25" ht="21.75">
      <c r="A29" s="280" t="s">
        <v>260</v>
      </c>
      <c r="B29" s="281">
        <v>36790</v>
      </c>
      <c r="C29" s="282"/>
      <c r="D29" s="308" t="s">
        <v>210</v>
      </c>
      <c r="E29" s="298">
        <v>20000</v>
      </c>
      <c r="G29" s="16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1:25" ht="21.75">
      <c r="A30" s="280" t="s">
        <v>189</v>
      </c>
      <c r="B30" s="281">
        <v>28210</v>
      </c>
      <c r="C30" s="282"/>
      <c r="D30" s="283" t="s">
        <v>135</v>
      </c>
      <c r="E30" s="284">
        <v>42730</v>
      </c>
      <c r="G30" s="16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1:25" ht="21.75">
      <c r="A31" s="280" t="s">
        <v>141</v>
      </c>
      <c r="B31" s="281">
        <v>245000</v>
      </c>
      <c r="C31" s="282"/>
      <c r="D31" s="283" t="s">
        <v>194</v>
      </c>
      <c r="E31" s="284">
        <v>22000</v>
      </c>
      <c r="G31" s="16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5" ht="21.75">
      <c r="A32" s="280" t="s">
        <v>166</v>
      </c>
      <c r="B32" s="281">
        <v>20080</v>
      </c>
      <c r="C32" s="282"/>
      <c r="D32" s="283" t="s">
        <v>18</v>
      </c>
      <c r="E32" s="284">
        <v>79590</v>
      </c>
      <c r="G32" s="16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1:25" ht="22.5" thickBot="1">
      <c r="A33" s="312" t="s">
        <v>185</v>
      </c>
      <c r="B33" s="313">
        <v>25960</v>
      </c>
      <c r="C33" s="314"/>
      <c r="D33" s="315" t="s">
        <v>176</v>
      </c>
      <c r="E33" s="316">
        <v>80000</v>
      </c>
      <c r="G33" s="16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1:25"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1:25">
      <c r="E35" s="15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1:25"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1:25"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1:25"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1:25"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1:25"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spans="1:25"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spans="1:25"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spans="1:25"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spans="1:25"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spans="1:25"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spans="1:25"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spans="1:25"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spans="1:25"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spans="8:25"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spans="8:25"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spans="8:25"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spans="8:25"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spans="8:25"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spans="8:25"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spans="8:25"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spans="8:25"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spans="8:25"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spans="8:25"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spans="8:25"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spans="8:25"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spans="8:25"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spans="8:25"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spans="8:25"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spans="8:25"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spans="8:25"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spans="8:25"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spans="8:25"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spans="8:25"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spans="8:25"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spans="8:25"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spans="8:25"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spans="8:25"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spans="8:25"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spans="8:25"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spans="8:25"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spans="8:25"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spans="8:25"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spans="8:25"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spans="8:25"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spans="8:25"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spans="8:25"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spans="8:25"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spans="8:25"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spans="8:25"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spans="8:25"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spans="8:25"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spans="8:25"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spans="8:25"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spans="8:25"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spans="8:25"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spans="8:25"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spans="8:25"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spans="8:25"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spans="8:25"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spans="8:25"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spans="8:25"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spans="8:25"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spans="8:25"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spans="8:25"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spans="8:25"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spans="8:25"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spans="8:25"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spans="8:25"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spans="8:25"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spans="8:25"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spans="8:25"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spans="8:25"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spans="8:25"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spans="8:25"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spans="8:25"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spans="8:25"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spans="8:25"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spans="8:25"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spans="8:25"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spans="8:25"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spans="8:25"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spans="8:25"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spans="8:25"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spans="8:25"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spans="8:25"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spans="8:25"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spans="8:25"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spans="8:25"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spans="8:25"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spans="8:25"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 spans="8:25"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 spans="8:25"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spans="8:25"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 spans="8:25"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 spans="8:25"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spans="8:25"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 spans="8:25"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 spans="8:25"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 spans="8:25"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 spans="8:25"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spans="8:25"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 spans="8:25"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spans="8:25"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spans="8:25"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 spans="8:25"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 spans="8:25"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 spans="8:25"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 spans="8:25"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 spans="8:25"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 spans="8:25"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 spans="8:25"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 spans="8:25"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 spans="8:25"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 spans="8:25"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 spans="8:25"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 spans="8:25"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 spans="8:25"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 spans="8:25"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 spans="8:25"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 spans="8:25"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 spans="8:25"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 spans="8:25"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 spans="8:25"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 spans="8:25"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 spans="8:25"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 spans="8:25"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 spans="8:25"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 spans="8:25"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 spans="8:25"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 spans="8:25"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 spans="8:25"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 spans="8:25"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 spans="8:25"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 spans="8:25"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 spans="8:25"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 spans="8:25"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 spans="8:25"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 spans="8:25"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 spans="8:25"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 spans="8:25"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 spans="8:25"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 spans="8:25"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 spans="8:25"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 spans="8:25"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 spans="8:25"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 spans="8:25"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 spans="8:25"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 spans="8:25"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 spans="8:25"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 spans="8:25"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 spans="8:25"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 spans="8:25"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 spans="8:25"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 spans="8:25"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 spans="8:25"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 spans="8:25"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 spans="8:25"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 spans="8:25"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 spans="8:25"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 spans="8:25"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 spans="8:25"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 spans="8:25"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 spans="8:25"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 spans="8:25"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 spans="8:25"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 spans="8:25"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 spans="8:25"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 spans="8:25"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  <row r="204" spans="8:25"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</row>
    <row r="205" spans="8:25"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</row>
    <row r="206" spans="8:25"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</row>
    <row r="207" spans="8:25"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</row>
    <row r="208" spans="8:25"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</row>
    <row r="209" spans="8:25"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</row>
    <row r="210" spans="8:25"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</row>
    <row r="211" spans="8:25"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</row>
    <row r="212" spans="8:25"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</row>
    <row r="213" spans="8:25"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</row>
    <row r="214" spans="8:25"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</row>
    <row r="215" spans="8:25"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</row>
    <row r="216" spans="8:25"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</row>
    <row r="217" spans="8:25"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</row>
  </sheetData>
  <sortState ref="A21:B33">
    <sortCondition ref="A20"/>
  </sortState>
  <mergeCells count="6">
    <mergeCell ref="A19:E19"/>
    <mergeCell ref="A1:E1"/>
    <mergeCell ref="A3:E3"/>
    <mergeCell ref="A2:E2"/>
    <mergeCell ref="A4:B4"/>
    <mergeCell ref="D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May-2022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2022-02-13T03:53:42Z</cp:lastPrinted>
  <dcterms:created xsi:type="dcterms:W3CDTF">2011-06-25T13:15:04Z</dcterms:created>
  <dcterms:modified xsi:type="dcterms:W3CDTF">2022-05-29T19:26:08Z</dcterms:modified>
</cp:coreProperties>
</file>