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17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</commentList>
</comments>
</file>

<file path=xl/sharedStrings.xml><?xml version="1.0" encoding="utf-8"?>
<sst xmlns="http://schemas.openxmlformats.org/spreadsheetml/2006/main" count="482" uniqueCount="247">
  <si>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</si>
  <si>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</si>
  <si>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</si>
  <si>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</si>
  <si>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</si>
  <si>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</si>
  <si>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</si>
  <si>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</si>
  <si>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</si>
  <si>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</si>
  <si>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</si>
  <si>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</si>
  <si>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</si>
  <si>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</si>
  <si>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</si>
  <si>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</si>
  <si>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</si>
  <si>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</si>
  <si>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</si>
  <si>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</si>
  <si>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</si>
  <si>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</si>
  <si>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</si>
  <si>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</si>
  <si>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</si>
  <si>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</si>
  <si>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</si>
  <si>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</si>
  <si>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</si>
  <si>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</si>
  <si>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</si>
  <si>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</si>
  <si>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</si>
  <si>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</si>
  <si>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</si>
  <si>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</si>
  <si>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</si>
  <si>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</si>
  <si>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</si>
  <si>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</si>
  <si>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</si>
  <si>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</si>
  <si>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</si>
  <si>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</si>
  <si>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</si>
  <si>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</si>
  <si>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</si>
  <si>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</si>
  <si>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</si>
  <si>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</si>
  <si>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</si>
  <si>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</si>
  <si>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</si>
  <si>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</si>
  <si>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</si>
  <si>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</si>
  <si>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</si>
  <si>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</si>
  <si>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</si>
  <si>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</si>
  <si>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</si>
  <si>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</si>
  <si>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</si>
  <si>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</si>
  <si>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</si>
  <si>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</si>
  <si>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</si>
  <si>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</si>
  <si>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</si>
  <si>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</si>
  <si>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</si>
  <si>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</si>
  <si>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</si>
  <si>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</si>
  <si>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</si>
  <si>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</si>
  <si>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</si>
  <si>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</si>
  <si>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</si>
  <si>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</si>
  <si>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</si>
  <si>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</si>
  <si>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</si>
  <si>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</si>
  <si>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</si>
  <si>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</si>
  <si>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</si>
  <si>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</si>
  <si>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</si>
  <si>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</si>
  <si>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</si>
  <si>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</si>
  <si>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</si>
  <si>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</si>
  <si>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</si>
  <si>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</si>
  <si>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</si>
  <si>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</si>
  <si>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</si>
  <si>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</si>
  <si>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</si>
  <si>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</si>
  <si>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</si>
  <si>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</si>
  <si>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</si>
  <si>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</si>
  <si>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</si>
  <si>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</si>
  <si>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</si>
  <si>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</si>
  <si>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</si>
  <si>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</si>
  <si>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</si>
  <si>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</si>
  <si>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</si>
  <si>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</si>
  <si>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</si>
  <si>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</si>
  <si>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</si>
  <si>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</si>
  <si>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</si>
  <si>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</si>
  <si>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</si>
  <si>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</si>
  <si>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</si>
  <si>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</si>
  <si>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</si>
  <si>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</si>
  <si>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</si>
  <si>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</si>
  <si>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</si>
  <si>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</si>
  <si>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</si>
  <si>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</si>
  <si>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</si>
  <si>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</si>
  <si>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</si>
  <si>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</si>
  <si>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</si>
  <si>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</si>
  <si>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</si>
  <si>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</si>
  <si>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</si>
  <si>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</si>
  <si>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</si>
  <si>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</si>
  <si>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</si>
  <si>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</si>
  <si>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</si>
  <si>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</si>
  <si>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</si>
  <si>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</si>
  <si>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</si>
  <si>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</si>
  <si>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</si>
  <si>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</si>
  <si>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</si>
  <si>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</si>
  <si>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</si>
  <si>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</si>
  <si>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</si>
  <si>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</si>
  <si>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</si>
  <si>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</si>
  <si>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</si>
  <si>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</si>
  <si>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</si>
  <si>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</si>
  <si>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</si>
  <si>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</si>
  <si>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</si>
  <si>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</si>
  <si>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</si>
  <si>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</si>
  <si>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</si>
  <si>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</si>
  <si>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</si>
  <si>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</si>
  <si>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</si>
  <si>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</si>
  <si>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</si>
  <si>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</si>
  <si>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</si>
  <si>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</si>
  <si>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</si>
  <si>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</si>
  <si>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</si>
  <si>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</si>
  <si>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</si>
  <si>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</si>
  <si>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</si>
  <si>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</si>
  <si>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</si>
  <si>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</si>
  <si>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</si>
  <si>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</si>
  <si>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</si>
  <si>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</si>
  <si>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</si>
  <si>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</si>
  <si>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</si>
  <si>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</si>
  <si>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</si>
  <si>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</si>
  <si>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</si>
  <si>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</si>
  <si>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</si>
  <si>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</si>
  <si>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</si>
  <si>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</si>
  <si>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Bismillah Telecom</t>
  </si>
  <si>
    <t>Afzal Telecom</t>
  </si>
  <si>
    <t>Joly Press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</si>
  <si>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</si>
  <si>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</si>
  <si>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</si>
  <si>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</si>
  <si>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</si>
  <si>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</si>
  <si>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</si>
  <si>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</si>
  <si>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</si>
  <si>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</si>
  <si>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</si>
  <si>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</si>
  <si>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</si>
  <si>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</si>
  <si>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</si>
  <si>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</si>
  <si>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</si>
  <si>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</si>
  <si>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</si>
  <si>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</si>
  <si>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</si>
  <si>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</si>
  <si>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</si>
  <si>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</si>
  <si>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</si>
  <si>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</si>
  <si>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</si>
  <si>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Bonpara</t>
  </si>
  <si>
    <t>RTGS to NRB Bank A.M Tipu Boss Account 200000 | 1000000-200000=800000 (BOSS +)</t>
  </si>
  <si>
    <t>Symphony  Balance(+)</t>
  </si>
  <si>
    <t>Date:17.05.2022</t>
  </si>
  <si>
    <t>17.05.2022</t>
  </si>
  <si>
    <t>Rokeya</t>
  </si>
  <si>
    <t>Sohel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</si>
</sst>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4" fillId="43" borderId="42" xfId="0" applyFont="1" applyFill="1" applyBorder="1" applyAlignment="1">
      <alignment horizontal="center"/>
    </xf>
    <xf numFmtId="0" fontId="4" fillId="43" borderId="43" xfId="0" applyFont="1" applyFill="1" applyBorder="1" applyAlignment="1">
      <alignment horizontal="center"/>
    </xf>
    <xf numFmtId="0" fontId="4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56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J19" sqref="J1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219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3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3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3"/>
      <c r="B7" s="295" t="s">
        <v>220</v>
      </c>
      <c r="C7" s="296">
        <v>800000</v>
      </c>
      <c r="D7" s="296">
        <v>800000</v>
      </c>
      <c r="E7" s="300">
        <f t="shared" si="0"/>
        <v>108038</v>
      </c>
      <c r="F7" s="294" t="s">
        <v>221</v>
      </c>
      <c r="G7" s="2"/>
    </row>
    <row r="8" spans="1:7">
      <c r="A8" s="323"/>
      <c r="B8" s="295" t="s">
        <v>225</v>
      </c>
      <c r="C8" s="296">
        <v>1050000</v>
      </c>
      <c r="D8" s="296">
        <v>1050000</v>
      </c>
      <c r="E8" s="300">
        <f>E7+C8-D8</f>
        <v>108038</v>
      </c>
      <c r="F8" s="294" t="s">
        <v>221</v>
      </c>
      <c r="G8" s="2"/>
    </row>
    <row r="9" spans="1:7">
      <c r="A9" s="323"/>
      <c r="B9" s="26" t="s">
        <v>227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3"/>
      <c r="B10" s="26" t="s">
        <v>228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3"/>
      <c r="B11" s="26" t="s">
        <v>229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3"/>
      <c r="B12" s="26" t="s">
        <v>230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3"/>
      <c r="B13" s="26" t="s">
        <v>231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3"/>
      <c r="B14" s="26" t="s">
        <v>232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3"/>
      <c r="B15" s="26" t="s">
        <v>234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3"/>
      <c r="B16" s="26" t="s">
        <v>236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3"/>
      <c r="B17" s="26" t="s">
        <v>237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3"/>
      <c r="B18" s="295" t="s">
        <v>238</v>
      </c>
      <c r="C18" s="296">
        <v>150000</v>
      </c>
      <c r="D18" s="296">
        <v>150000</v>
      </c>
      <c r="E18" s="300">
        <f>E17+C18-D18</f>
        <v>28038</v>
      </c>
      <c r="F18" s="294" t="s">
        <v>221</v>
      </c>
      <c r="G18" s="2" t="s">
        <v>239</v>
      </c>
    </row>
    <row r="19" spans="1:7" ht="12.75" customHeight="1">
      <c r="A19" s="323"/>
      <c r="B19" s="26" t="s">
        <v>238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3"/>
      <c r="B20" s="295" t="s">
        <v>238</v>
      </c>
      <c r="C20" s="296">
        <v>200000</v>
      </c>
      <c r="D20" s="296">
        <v>200000</v>
      </c>
      <c r="E20" s="300">
        <f t="shared" si="0"/>
        <v>28038</v>
      </c>
      <c r="F20" s="294" t="s">
        <v>221</v>
      </c>
      <c r="G20" s="2" t="s">
        <v>239</v>
      </c>
    </row>
    <row r="21" spans="1:7">
      <c r="A21" s="323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3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3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3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3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3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3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3"/>
      <c r="B28" s="26"/>
      <c r="C28" s="261"/>
      <c r="D28" s="261"/>
      <c r="E28" s="262">
        <f>E27+C28-D28</f>
        <v>28038</v>
      </c>
      <c r="F28" s="21"/>
    </row>
    <row r="29" spans="1:7">
      <c r="A29" s="323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3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3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3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3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3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3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3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3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3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3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3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3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3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3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3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3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3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3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3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3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3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3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3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3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3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3"/>
      <c r="B55" s="26"/>
      <c r="C55" s="261"/>
      <c r="D55" s="261"/>
      <c r="E55" s="262">
        <f t="shared" si="0"/>
        <v>28038</v>
      </c>
      <c r="F55" s="2"/>
    </row>
    <row r="56" spans="1:7">
      <c r="A56" s="323"/>
      <c r="B56" s="26"/>
      <c r="C56" s="261"/>
      <c r="D56" s="261"/>
      <c r="E56" s="262">
        <f t="shared" si="0"/>
        <v>28038</v>
      </c>
      <c r="F56" s="2"/>
    </row>
    <row r="57" spans="1:7">
      <c r="A57" s="323"/>
      <c r="B57" s="26"/>
      <c r="C57" s="261"/>
      <c r="D57" s="261"/>
      <c r="E57" s="262">
        <f t="shared" si="0"/>
        <v>28038</v>
      </c>
      <c r="F57" s="2"/>
    </row>
    <row r="58" spans="1:7">
      <c r="A58" s="323"/>
      <c r="B58" s="26"/>
      <c r="C58" s="261"/>
      <c r="D58" s="261"/>
      <c r="E58" s="262">
        <f t="shared" si="0"/>
        <v>28038</v>
      </c>
      <c r="F58" s="2"/>
    </row>
    <row r="59" spans="1:7">
      <c r="A59" s="323"/>
      <c r="B59" s="26"/>
      <c r="C59" s="261"/>
      <c r="D59" s="261"/>
      <c r="E59" s="262">
        <f t="shared" si="0"/>
        <v>28038</v>
      </c>
      <c r="F59" s="2"/>
    </row>
    <row r="60" spans="1:7">
      <c r="A60" s="323"/>
      <c r="B60" s="26"/>
      <c r="C60" s="261"/>
      <c r="D60" s="261"/>
      <c r="E60" s="262">
        <f t="shared" si="0"/>
        <v>28038</v>
      </c>
      <c r="F60" s="2"/>
    </row>
    <row r="61" spans="1:7">
      <c r="A61" s="323"/>
      <c r="B61" s="26"/>
      <c r="C61" s="261"/>
      <c r="D61" s="261"/>
      <c r="E61" s="262">
        <f t="shared" si="0"/>
        <v>28038</v>
      </c>
      <c r="F61" s="2"/>
    </row>
    <row r="62" spans="1:7">
      <c r="A62" s="323"/>
      <c r="B62" s="26"/>
      <c r="C62" s="261"/>
      <c r="D62" s="261"/>
      <c r="E62" s="262">
        <f t="shared" si="0"/>
        <v>28038</v>
      </c>
      <c r="F62" s="2"/>
    </row>
    <row r="63" spans="1:7">
      <c r="A63" s="323"/>
      <c r="B63" s="26"/>
      <c r="C63" s="261"/>
      <c r="D63" s="261"/>
      <c r="E63" s="262">
        <f t="shared" si="0"/>
        <v>28038</v>
      </c>
      <c r="F63" s="2"/>
    </row>
    <row r="64" spans="1:7">
      <c r="A64" s="323"/>
      <c r="B64" s="26"/>
      <c r="C64" s="261"/>
      <c r="D64" s="261"/>
      <c r="E64" s="262">
        <f t="shared" si="0"/>
        <v>28038</v>
      </c>
      <c r="F64" s="2"/>
    </row>
    <row r="65" spans="1:7">
      <c r="A65" s="323"/>
      <c r="B65" s="26"/>
      <c r="C65" s="261"/>
      <c r="D65" s="261"/>
      <c r="E65" s="262">
        <f t="shared" si="0"/>
        <v>28038</v>
      </c>
      <c r="F65" s="2"/>
    </row>
    <row r="66" spans="1:7">
      <c r="A66" s="323"/>
      <c r="B66" s="26"/>
      <c r="C66" s="261"/>
      <c r="D66" s="261"/>
      <c r="E66" s="262">
        <f t="shared" si="0"/>
        <v>28038</v>
      </c>
      <c r="F66" s="2"/>
    </row>
    <row r="67" spans="1:7">
      <c r="A67" s="323"/>
      <c r="B67" s="26"/>
      <c r="C67" s="261"/>
      <c r="D67" s="261"/>
      <c r="E67" s="262">
        <f t="shared" si="0"/>
        <v>28038</v>
      </c>
      <c r="F67" s="2"/>
    </row>
    <row r="68" spans="1:7">
      <c r="A68" s="323"/>
      <c r="B68" s="26"/>
      <c r="C68" s="261"/>
      <c r="D68" s="261"/>
      <c r="E68" s="262">
        <f t="shared" si="0"/>
        <v>28038</v>
      </c>
      <c r="F68" s="2"/>
    </row>
    <row r="69" spans="1:7">
      <c r="A69" s="323"/>
      <c r="B69" s="26"/>
      <c r="C69" s="261"/>
      <c r="D69" s="261"/>
      <c r="E69" s="262">
        <f t="shared" si="0"/>
        <v>28038</v>
      </c>
      <c r="F69" s="2"/>
    </row>
    <row r="70" spans="1:7">
      <c r="A70" s="323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3"/>
      <c r="B71" s="26"/>
      <c r="C71" s="261"/>
      <c r="D71" s="261"/>
      <c r="E71" s="262">
        <f t="shared" si="1"/>
        <v>28038</v>
      </c>
      <c r="F71" s="2"/>
    </row>
    <row r="72" spans="1:7">
      <c r="A72" s="323"/>
      <c r="B72" s="26"/>
      <c r="C72" s="261"/>
      <c r="D72" s="261"/>
      <c r="E72" s="262">
        <f t="shared" si="1"/>
        <v>28038</v>
      </c>
      <c r="F72" s="2"/>
    </row>
    <row r="73" spans="1:7">
      <c r="A73" s="323"/>
      <c r="B73" s="26"/>
      <c r="C73" s="261"/>
      <c r="D73" s="261"/>
      <c r="E73" s="262">
        <f t="shared" si="1"/>
        <v>28038</v>
      </c>
      <c r="F73" s="2"/>
    </row>
    <row r="74" spans="1:7">
      <c r="A74" s="323"/>
      <c r="B74" s="26"/>
      <c r="C74" s="261"/>
      <c r="D74" s="261"/>
      <c r="E74" s="262">
        <f t="shared" si="1"/>
        <v>28038</v>
      </c>
      <c r="F74" s="2"/>
    </row>
    <row r="75" spans="1:7">
      <c r="A75" s="323"/>
      <c r="B75" s="26"/>
      <c r="C75" s="261"/>
      <c r="D75" s="261"/>
      <c r="E75" s="262">
        <f t="shared" si="1"/>
        <v>28038</v>
      </c>
      <c r="F75" s="2"/>
    </row>
    <row r="76" spans="1:7">
      <c r="A76" s="323"/>
      <c r="B76" s="26"/>
      <c r="C76" s="261"/>
      <c r="D76" s="261"/>
      <c r="E76" s="262">
        <f t="shared" si="1"/>
        <v>28038</v>
      </c>
      <c r="F76" s="2"/>
    </row>
    <row r="77" spans="1:7">
      <c r="A77" s="323"/>
      <c r="B77" s="26"/>
      <c r="C77" s="261"/>
      <c r="D77" s="261"/>
      <c r="E77" s="262">
        <f t="shared" si="1"/>
        <v>28038</v>
      </c>
      <c r="F77" s="2"/>
    </row>
    <row r="78" spans="1:7">
      <c r="A78" s="323"/>
      <c r="B78" s="26"/>
      <c r="C78" s="261"/>
      <c r="D78" s="261"/>
      <c r="E78" s="262">
        <f t="shared" si="1"/>
        <v>28038</v>
      </c>
      <c r="F78" s="2"/>
    </row>
    <row r="79" spans="1:7">
      <c r="A79" s="323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3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3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3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3"/>
      <c r="B83" s="291"/>
      <c r="C83" s="262">
        <f>SUM(C5:C72)</f>
        <v>7018038</v>
      </c>
      <c r="D83" s="262">
        <f>SUM(D5:D77)</f>
        <v>6990000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4" t="s">
        <v>15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0" customFormat="1" ht="18">
      <c r="A2" s="325" t="s">
        <v>112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1" customFormat="1" ht="16.5" thickBot="1">
      <c r="A3" s="326" t="s">
        <v>222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4"/>
      <c r="T3" s="7"/>
      <c r="U3" s="7"/>
      <c r="V3" s="7"/>
      <c r="W3" s="7"/>
      <c r="X3" s="16"/>
    </row>
    <row r="4" spans="1:24" s="72" customFormat="1" ht="12.75" customHeight="1">
      <c r="A4" s="329" t="s">
        <v>32</v>
      </c>
      <c r="B4" s="331" t="s">
        <v>33</v>
      </c>
      <c r="C4" s="333" t="s">
        <v>34</v>
      </c>
      <c r="D4" s="333" t="s">
        <v>35</v>
      </c>
      <c r="E4" s="333" t="s">
        <v>36</v>
      </c>
      <c r="F4" s="333" t="s">
        <v>185</v>
      </c>
      <c r="G4" s="333" t="s">
        <v>37</v>
      </c>
      <c r="H4" s="333" t="s">
        <v>226</v>
      </c>
      <c r="I4" s="333" t="s">
        <v>209</v>
      </c>
      <c r="J4" s="333" t="s">
        <v>38</v>
      </c>
      <c r="K4" s="333" t="s">
        <v>39</v>
      </c>
      <c r="L4" s="333" t="s">
        <v>40</v>
      </c>
      <c r="M4" s="333" t="s">
        <v>41</v>
      </c>
      <c r="N4" s="333" t="s">
        <v>216</v>
      </c>
      <c r="O4" s="337" t="s">
        <v>42</v>
      </c>
      <c r="P4" s="335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0"/>
      <c r="B5" s="332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8"/>
      <c r="P5" s="336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220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225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227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228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229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230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231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232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234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236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237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238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244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19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10550</v>
      </c>
      <c r="C37" s="106">
        <f t="shared" ref="C37:P37" si="1">SUM(C6:C36)</f>
        <v>3040</v>
      </c>
      <c r="D37" s="106">
        <f t="shared" si="1"/>
        <v>0</v>
      </c>
      <c r="E37" s="106">
        <f t="shared" si="1"/>
        <v>560</v>
      </c>
      <c r="F37" s="106">
        <f t="shared" si="1"/>
        <v>0</v>
      </c>
      <c r="G37" s="106">
        <f>SUM(G6:G36)</f>
        <v>2740</v>
      </c>
      <c r="H37" s="106">
        <f t="shared" si="1"/>
        <v>3300</v>
      </c>
      <c r="I37" s="106">
        <f t="shared" si="1"/>
        <v>0</v>
      </c>
      <c r="J37" s="106">
        <f t="shared" si="1"/>
        <v>390</v>
      </c>
      <c r="K37" s="106">
        <f t="shared" si="1"/>
        <v>4920</v>
      </c>
      <c r="L37" s="106">
        <f t="shared" si="1"/>
        <v>0</v>
      </c>
      <c r="M37" s="106">
        <f t="shared" si="1"/>
        <v>0</v>
      </c>
      <c r="N37" s="122">
        <f t="shared" si="1"/>
        <v>40</v>
      </c>
      <c r="O37" s="106">
        <f t="shared" si="1"/>
        <v>0</v>
      </c>
      <c r="P37" s="107">
        <f t="shared" si="1"/>
        <v>2410</v>
      </c>
      <c r="Q37" s="108">
        <f>SUM(Q6:Q36)</f>
        <v>27950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3" t="s">
        <v>15</v>
      </c>
      <c r="B1" s="344"/>
      <c r="C1" s="344"/>
      <c r="D1" s="344"/>
      <c r="E1" s="344"/>
      <c r="F1" s="34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6" t="s">
        <v>224</v>
      </c>
      <c r="B2" s="347"/>
      <c r="C2" s="347"/>
      <c r="D2" s="347"/>
      <c r="E2" s="347"/>
      <c r="F2" s="34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9" t="s">
        <v>100</v>
      </c>
      <c r="B3" s="350"/>
      <c r="C3" s="350"/>
      <c r="D3" s="350"/>
      <c r="E3" s="350"/>
      <c r="F3" s="35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220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225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227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228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229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230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231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232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234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236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237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238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244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5065460</v>
      </c>
      <c r="C33" s="266">
        <f>SUM(C5:C32)</f>
        <v>6747390</v>
      </c>
      <c r="D33" s="265">
        <f>SUM(D5:D32)</f>
        <v>26350</v>
      </c>
      <c r="E33" s="265">
        <f>SUM(E5:E32)</f>
        <v>6773740</v>
      </c>
      <c r="F33" s="265">
        <f>B33-E33</f>
        <v>-1708280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1" t="s">
        <v>24</v>
      </c>
      <c r="C35" s="341"/>
      <c r="D35" s="341"/>
      <c r="E35" s="34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208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208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233</v>
      </c>
      <c r="C40" s="123" t="s">
        <v>122</v>
      </c>
      <c r="D40" s="215">
        <v>16400</v>
      </c>
      <c r="E40" s="182" t="s">
        <v>244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235</v>
      </c>
      <c r="C41" s="123" t="s">
        <v>122</v>
      </c>
      <c r="D41" s="215">
        <v>2000</v>
      </c>
      <c r="E41" s="182" t="s">
        <v>234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2"/>
      <c r="H43" s="342"/>
      <c r="I43" s="342"/>
      <c r="J43" s="34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421370</v>
      </c>
      <c r="E46" s="275" t="s">
        <v>244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208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215880</v>
      </c>
      <c r="E47" s="184" t="s">
        <v>238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202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215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215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227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215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215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215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237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215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202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202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85440</v>
      </c>
      <c r="E54" s="184" t="s">
        <v>244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215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210</v>
      </c>
      <c r="I55" s="60"/>
      <c r="J55" s="56">
        <v>65850</v>
      </c>
      <c r="K55" s="177" t="s">
        <v>208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237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215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92</v>
      </c>
      <c r="B68" s="307" t="s">
        <v>164</v>
      </c>
      <c r="C68" s="304"/>
      <c r="D68" s="305">
        <v>33400</v>
      </c>
      <c r="E68" s="306" t="s">
        <v>236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146</v>
      </c>
      <c r="B69" s="309" t="s">
        <v>153</v>
      </c>
      <c r="C69" s="304"/>
      <c r="D69" s="305">
        <v>3000</v>
      </c>
      <c r="E69" s="308" t="s">
        <v>173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215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3" t="s">
        <v>94</v>
      </c>
      <c r="B70" s="307" t="s">
        <v>88</v>
      </c>
      <c r="C70" s="304" t="s">
        <v>76</v>
      </c>
      <c r="D70" s="305">
        <v>10000</v>
      </c>
      <c r="E70" s="306" t="s">
        <v>236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211</v>
      </c>
      <c r="I71" s="63"/>
      <c r="J71" s="56">
        <v>80360</v>
      </c>
      <c r="K71" s="123" t="s">
        <v>208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208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208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204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14890</v>
      </c>
      <c r="E78" s="184" t="s">
        <v>238</v>
      </c>
      <c r="F78" s="289"/>
      <c r="G78" s="144"/>
      <c r="H78" s="194" t="s">
        <v>181</v>
      </c>
      <c r="I78" s="60"/>
      <c r="J78" s="56">
        <v>36260</v>
      </c>
      <c r="K78" s="177" t="s">
        <v>198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138</v>
      </c>
      <c r="B79" s="58" t="s">
        <v>139</v>
      </c>
      <c r="C79" s="123">
        <v>1811710431</v>
      </c>
      <c r="D79" s="218">
        <v>3630</v>
      </c>
      <c r="E79" s="184" t="s">
        <v>215</v>
      </c>
      <c r="F79" s="138"/>
      <c r="G79" s="144"/>
      <c r="H79" s="194" t="s">
        <v>151</v>
      </c>
      <c r="I79" s="60"/>
      <c r="J79" s="56">
        <v>81530</v>
      </c>
      <c r="K79" s="177" t="s">
        <v>189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/>
      <c r="D80" s="220">
        <v>29160</v>
      </c>
      <c r="E80" s="185" t="s">
        <v>244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215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206</v>
      </c>
      <c r="C81" s="123"/>
      <c r="D81" s="218">
        <v>20840</v>
      </c>
      <c r="E81" s="186" t="s">
        <v>238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148</v>
      </c>
      <c r="B82" s="58" t="s">
        <v>245</v>
      </c>
      <c r="C82" s="123"/>
      <c r="D82" s="218">
        <v>11000</v>
      </c>
      <c r="E82" s="184" t="s">
        <v>244</v>
      </c>
      <c r="F82" s="138"/>
      <c r="G82" s="144"/>
      <c r="H82" s="194" t="s">
        <v>188</v>
      </c>
      <c r="I82" s="60"/>
      <c r="J82" s="56">
        <v>37400</v>
      </c>
      <c r="K82" s="177" t="s">
        <v>194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169</v>
      </c>
      <c r="B83" s="58" t="s">
        <v>170</v>
      </c>
      <c r="C83" s="123"/>
      <c r="D83" s="218">
        <v>6890</v>
      </c>
      <c r="E83" s="184" t="s">
        <v>237</v>
      </c>
      <c r="F83" s="138"/>
      <c r="G83" s="144"/>
      <c r="H83" s="194" t="s">
        <v>170</v>
      </c>
      <c r="I83" s="60"/>
      <c r="J83" s="56">
        <v>116700</v>
      </c>
      <c r="K83" s="177" t="s">
        <v>202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228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163</v>
      </c>
      <c r="C86" s="123"/>
      <c r="D86" s="218">
        <v>20080</v>
      </c>
      <c r="E86" s="186" t="s">
        <v>229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10" t="s">
        <v>95</v>
      </c>
      <c r="B87" s="124" t="s">
        <v>190</v>
      </c>
      <c r="C87" s="123"/>
      <c r="D87" s="218">
        <v>28210</v>
      </c>
      <c r="E87" s="185" t="s">
        <v>228</v>
      </c>
      <c r="F87" s="138"/>
      <c r="G87" s="144"/>
      <c r="H87" s="194" t="s">
        <v>190</v>
      </c>
      <c r="I87" s="60"/>
      <c r="J87" s="56">
        <v>68210</v>
      </c>
      <c r="K87" s="177" t="s">
        <v>189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303000</v>
      </c>
      <c r="E88" s="185" t="s">
        <v>237</v>
      </c>
      <c r="F88" s="289"/>
      <c r="G88" s="144"/>
      <c r="H88" s="194" t="s">
        <v>199</v>
      </c>
      <c r="I88" s="60"/>
      <c r="J88" s="56">
        <v>43000</v>
      </c>
      <c r="K88" s="177" t="s">
        <v>198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168</v>
      </c>
      <c r="C89" s="123"/>
      <c r="D89" s="218">
        <v>21900</v>
      </c>
      <c r="E89" s="186" t="s">
        <v>237</v>
      </c>
      <c r="F89" s="138"/>
      <c r="G89" s="144"/>
      <c r="H89" s="194" t="s">
        <v>183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229</v>
      </c>
      <c r="F90" s="138"/>
      <c r="G90" s="144"/>
      <c r="H90" s="194" t="s">
        <v>168</v>
      </c>
      <c r="I90" s="60"/>
      <c r="J90" s="56">
        <v>28000</v>
      </c>
      <c r="K90" s="177" t="s">
        <v>202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178</v>
      </c>
      <c r="B91" s="58" t="s">
        <v>179</v>
      </c>
      <c r="C91" s="123"/>
      <c r="D91" s="218">
        <v>20000</v>
      </c>
      <c r="E91" s="186" t="s">
        <v>229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165</v>
      </c>
      <c r="B92" s="58" t="s">
        <v>166</v>
      </c>
      <c r="C92" s="123"/>
      <c r="D92" s="218">
        <v>6300</v>
      </c>
      <c r="E92" s="185" t="s">
        <v>236</v>
      </c>
      <c r="F92" s="289"/>
      <c r="G92" s="144"/>
      <c r="H92" s="194" t="s">
        <v>179</v>
      </c>
      <c r="I92" s="60"/>
      <c r="J92" s="56">
        <v>65000</v>
      </c>
      <c r="K92" s="177" t="s">
        <v>208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230</v>
      </c>
      <c r="F93" s="138"/>
      <c r="G93" s="144"/>
      <c r="H93" s="194" t="s">
        <v>166</v>
      </c>
      <c r="I93" s="60"/>
      <c r="J93" s="56">
        <v>34000</v>
      </c>
      <c r="K93" s="56" t="s">
        <v>200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175</v>
      </c>
      <c r="B94" s="58" t="s">
        <v>176</v>
      </c>
      <c r="C94" s="123"/>
      <c r="D94" s="218">
        <v>7700</v>
      </c>
      <c r="E94" s="185" t="s">
        <v>174</v>
      </c>
      <c r="F94" s="289"/>
      <c r="G94" s="144"/>
      <c r="H94" s="194" t="s">
        <v>149</v>
      </c>
      <c r="I94" s="60"/>
      <c r="J94" s="56">
        <v>128000</v>
      </c>
      <c r="K94" s="177" t="s">
        <v>204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212</v>
      </c>
      <c r="C95" s="123"/>
      <c r="D95" s="218">
        <v>9000</v>
      </c>
      <c r="E95" s="186" t="s">
        <v>236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240</v>
      </c>
      <c r="B96" s="58" t="s">
        <v>161</v>
      </c>
      <c r="C96" s="123"/>
      <c r="D96" s="218">
        <v>12000</v>
      </c>
      <c r="E96" s="186" t="s">
        <v>238</v>
      </c>
      <c r="F96" s="144"/>
      <c r="G96" s="144"/>
      <c r="H96" s="194" t="s">
        <v>193</v>
      </c>
      <c r="I96" s="60"/>
      <c r="J96" s="56">
        <v>44000</v>
      </c>
      <c r="K96" s="123" t="s">
        <v>192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240</v>
      </c>
      <c r="B97" s="58" t="s">
        <v>246</v>
      </c>
      <c r="C97" s="123"/>
      <c r="D97" s="218">
        <v>8000</v>
      </c>
      <c r="E97" s="186" t="s">
        <v>244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208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161</v>
      </c>
      <c r="I98" s="61"/>
      <c r="J98" s="175">
        <v>20000</v>
      </c>
      <c r="K98" s="176" t="s">
        <v>192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195</v>
      </c>
      <c r="I99" s="60"/>
      <c r="J99" s="56">
        <v>27000</v>
      </c>
      <c r="K99" s="177" t="s">
        <v>194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201</v>
      </c>
      <c r="I100" s="60"/>
      <c r="J100" s="56">
        <v>50000</v>
      </c>
      <c r="K100" s="177" t="s">
        <v>200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206</v>
      </c>
      <c r="I101" s="61"/>
      <c r="J101" s="175">
        <v>45840</v>
      </c>
      <c r="K101" s="176" t="s">
        <v>204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217</v>
      </c>
      <c r="I102" s="61"/>
      <c r="J102" s="175">
        <v>6500</v>
      </c>
      <c r="K102" s="176" t="s">
        <v>215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212</v>
      </c>
      <c r="I103" s="61"/>
      <c r="J103" s="175">
        <v>39000</v>
      </c>
      <c r="K103" s="176" t="s">
        <v>208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9" t="s">
        <v>30</v>
      </c>
      <c r="B119" s="340"/>
      <c r="C119" s="352"/>
      <c r="D119" s="221">
        <f>SUM(D37:D118)</f>
        <v>2571375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9" t="s">
        <v>31</v>
      </c>
      <c r="B121" s="340"/>
      <c r="C121" s="340"/>
      <c r="D121" s="221">
        <f>D119+M121</f>
        <v>2571375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J12" sqref="J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9" t="s">
        <v>51</v>
      </c>
      <c r="B1" s="360"/>
      <c r="C1" s="360"/>
      <c r="D1" s="360"/>
      <c r="E1" s="361"/>
      <c r="F1" s="5"/>
      <c r="G1" s="5"/>
    </row>
    <row r="2" spans="1:25" ht="21.75">
      <c r="A2" s="365" t="s">
        <v>66</v>
      </c>
      <c r="B2" s="366"/>
      <c r="C2" s="366"/>
      <c r="D2" s="366"/>
      <c r="E2" s="367"/>
      <c r="F2" s="5"/>
      <c r="G2" s="5"/>
    </row>
    <row r="3" spans="1:25" ht="23.25">
      <c r="A3" s="362" t="s">
        <v>243</v>
      </c>
      <c r="B3" s="363"/>
      <c r="C3" s="363"/>
      <c r="D3" s="363"/>
      <c r="E3" s="36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8" t="s">
        <v>115</v>
      </c>
      <c r="B4" s="369"/>
      <c r="C4" s="272"/>
      <c r="D4" s="370" t="s">
        <v>114</v>
      </c>
      <c r="E4" s="37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6043279.805212345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134233.91114188638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177158.10592954233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7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27950</v>
      </c>
      <c r="C9" s="40"/>
      <c r="D9" s="39" t="s">
        <v>11</v>
      </c>
      <c r="E9" s="254">
        <v>2571375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223</v>
      </c>
      <c r="B10" s="258"/>
      <c r="C10" s="40"/>
      <c r="D10" s="39" t="s">
        <v>242</v>
      </c>
      <c r="E10" s="256">
        <v>3653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203</v>
      </c>
      <c r="B11" s="293">
        <f>B6-B9-B10</f>
        <v>106283.91114188638</v>
      </c>
      <c r="C11" s="40"/>
      <c r="D11" s="318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2" t="s">
        <v>159</v>
      </c>
      <c r="B14" s="293">
        <v>800000</v>
      </c>
      <c r="C14" s="39"/>
      <c r="D14" s="39" t="s">
        <v>180</v>
      </c>
      <c r="E14" s="254">
        <v>82780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8906283.9111418873</v>
      </c>
      <c r="C17" s="40"/>
      <c r="D17" s="40" t="s">
        <v>7</v>
      </c>
      <c r="E17" s="257">
        <f>SUM(E5:E16)</f>
        <v>8906283.9111418873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6" t="s">
        <v>14</v>
      </c>
      <c r="B19" s="357"/>
      <c r="C19" s="357"/>
      <c r="D19" s="357"/>
      <c r="E19" s="35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2"/>
      <c r="D20" s="277" t="s">
        <v>16</v>
      </c>
      <c r="E20" s="278">
        <v>421370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68000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186</v>
      </c>
      <c r="B22" s="127">
        <v>26680</v>
      </c>
      <c r="C22" s="39"/>
      <c r="D22" s="277" t="s">
        <v>213</v>
      </c>
      <c r="E22" s="278">
        <v>20000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197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219880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93000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218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207</v>
      </c>
      <c r="B28" s="281">
        <v>21000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30000</v>
      </c>
      <c r="C29" s="282"/>
      <c r="D29" s="311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191</v>
      </c>
      <c r="B30" s="281">
        <v>28210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240000</v>
      </c>
      <c r="C31" s="282"/>
      <c r="D31" s="283" t="s">
        <v>196</v>
      </c>
      <c r="E31" s="284">
        <v>22000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167</v>
      </c>
      <c r="B32" s="281">
        <v>20080</v>
      </c>
      <c r="C32" s="282"/>
      <c r="D32" s="283" t="s">
        <v>184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187</v>
      </c>
      <c r="B33" s="281">
        <v>20000</v>
      </c>
      <c r="C33" s="282"/>
      <c r="D33" s="283" t="s">
        <v>177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2" t="s">
        <v>18</v>
      </c>
      <c r="B34" s="313">
        <v>79590</v>
      </c>
      <c r="C34" s="314"/>
      <c r="D34" s="315" t="s">
        <v>214</v>
      </c>
      <c r="E34" s="316">
        <v>19000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8.75" thickBot="1">
      <c r="A35" s="353" t="s">
        <v>241</v>
      </c>
      <c r="B35" s="354"/>
      <c r="C35" s="354"/>
      <c r="D35" s="354"/>
      <c r="E35" s="35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32:E35">
    <sortCondition ref="D32"/>
  </sortState>
  <mergeCells count="7">
    <mergeCell ref="A35:E35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2022-05-17T20:18:58Z</dcterms:modified>
</cp:coreProperties>
</file>