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5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</commentList>
</comments>
</file>

<file path=xl/sharedStrings.xml><?xml version="1.0" encoding="utf-8"?>
<sst xmlns="http://schemas.openxmlformats.org/spreadsheetml/2006/main" count="501" uniqueCount="267">
  <si>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</si>
  <si>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</si>
  <si>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</si>
  <si>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</si>
  <si>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</si>
  <si>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</si>
  <si>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</si>
  <si>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</si>
  <si>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</si>
  <si>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</si>
  <si>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</si>
  <si>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</si>
  <si>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</si>
  <si>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</si>
  <si>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</si>
  <si>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</si>
  <si>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</si>
  <si>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</si>
  <si>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</si>
  <si>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</si>
  <si>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</si>
  <si>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</si>
  <si>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</si>
  <si>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</si>
  <si>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</si>
  <si>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</si>
  <si>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</si>
  <si>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</si>
  <si>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</si>
  <si>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</si>
  <si>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</si>
  <si>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</si>
  <si>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</si>
  <si>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</si>
  <si>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</si>
  <si>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</si>
  <si>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</si>
  <si>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</si>
  <si>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</si>
  <si>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</si>
  <si>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</si>
  <si>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</si>
  <si>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</si>
  <si>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</si>
  <si>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</si>
  <si>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</si>
  <si>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</si>
  <si>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</si>
  <si>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</si>
  <si>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</si>
  <si>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</si>
  <si>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</si>
  <si>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</si>
  <si>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</si>
  <si>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</si>
  <si>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</si>
  <si>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</si>
  <si>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</si>
  <si>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</si>
  <si>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</si>
  <si>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</si>
  <si>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</si>
  <si>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</si>
  <si>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</si>
  <si>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</si>
  <si>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</si>
  <si>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</si>
  <si>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</si>
  <si>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</si>
  <si>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</si>
  <si>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</si>
  <si>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</si>
  <si>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</si>
  <si>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</si>
  <si>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</si>
  <si>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</si>
  <si>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</si>
  <si>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</si>
  <si>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</si>
  <si>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</si>
  <si>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</si>
  <si>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</si>
  <si>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</si>
  <si>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</si>
  <si>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</si>
  <si>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</si>
  <si>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</si>
  <si>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</si>
  <si>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</si>
  <si>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</si>
  <si>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</si>
  <si>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</si>
  <si>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</si>
  <si>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</si>
  <si>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</si>
  <si>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</si>
  <si>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</si>
  <si>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</si>
  <si>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</si>
  <si>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</si>
  <si>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</si>
  <si>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</si>
  <si>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</si>
  <si>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</si>
  <si>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</si>
  <si>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</si>
  <si>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</si>
  <si>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</si>
  <si>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</si>
  <si>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</si>
  <si>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</si>
  <si>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</si>
  <si>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</si>
  <si>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</si>
  <si>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</si>
  <si>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</si>
  <si>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</si>
  <si>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</si>
  <si>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</si>
  <si>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</si>
  <si>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</si>
  <si>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</si>
  <si>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</si>
  <si>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</si>
  <si>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</si>
  <si>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</si>
  <si>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</si>
  <si>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</si>
  <si>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</si>
  <si>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</si>
  <si>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</si>
  <si>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</si>
  <si>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</si>
  <si>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</si>
  <si>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</si>
  <si>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</si>
  <si>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</si>
  <si>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</si>
  <si>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</si>
  <si>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</si>
  <si>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</si>
  <si>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</si>
  <si>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</si>
  <si>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</si>
  <si>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</si>
  <si>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</si>
  <si>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</si>
  <si>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</si>
  <si>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</si>
  <si>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</si>
  <si>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</si>
  <si>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</si>
  <si>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</si>
  <si>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</si>
  <si>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</si>
  <si>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</si>
  <si>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</si>
  <si>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</si>
  <si>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</si>
  <si>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</si>
  <si>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</si>
  <si>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</si>
  <si>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</si>
  <si>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</si>
  <si>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</si>
  <si>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</si>
  <si>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</si>
  <si>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</si>
  <si>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</si>
  <si>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</si>
  <si>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</si>
  <si>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</si>
  <si>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</si>
  <si>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</si>
  <si>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</si>
  <si>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</si>
  <si>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</si>
  <si>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</si>
  <si>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</si>
  <si>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</si>
  <si>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</si>
  <si>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</si>
  <si>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</si>
  <si>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</si>
  <si>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</si>
  <si>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</si>
  <si>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</si>
  <si>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</si>
  <si>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</si>
  <si>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</si>
  <si>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</si>
  <si>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</si>
  <si>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</si>
  <si>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</si>
  <si>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</si>
  <si>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</si>
  <si>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</si>
  <si>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</si>
  <si>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</si>
  <si>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</si>
  <si>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</si>
  <si>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</si>
  <si>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</si>
  <si>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</si>
  <si>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</si>
  <si>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</si>
  <si>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</si>
  <si>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</si>
  <si>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</si>
  <si>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</si>
  <si>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</si>
  <si>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</si>
  <si>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</si>
  <si>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</si>
  <si>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</si>
  <si>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</si>
  <si>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</si>
  <si>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</si>
  <si>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</si>
  <si>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</si>
  <si>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</si>
  <si>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</si>
  <si>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</si>
  <si>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</si>
  <si>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</si>
  <si>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</si>
  <si>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</si>
  <si>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</si>
  <si>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</si>
  <si>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</si>
  <si>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</si>
  <si>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</si>
  <si>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</si>
  <si>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</si>
  <si>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</si>
  <si>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</si>
  <si>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</si>
  <si>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</si>
  <si>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</si>
  <si>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</si>
  <si>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</si>
  <si>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</si>
  <si>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</si>
  <si>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</si>
  <si>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</si>
  <si>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</si>
  <si>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</si>
  <si>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</si>
  <si>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</si>
  <si>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</si>
  <si>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</si>
  <si>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</si>
  <si>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</si>
  <si>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Laxmicole</t>
  </si>
  <si>
    <t>Salam Telecom</t>
  </si>
  <si>
    <t>Nandongachi</t>
  </si>
  <si>
    <t>Hasan</t>
  </si>
  <si>
    <t>DSR Offer</t>
  </si>
  <si>
    <t>23.06.2022</t>
  </si>
  <si>
    <t>Nan=Hasan Telecom</t>
  </si>
  <si>
    <t>25.06.2022</t>
  </si>
  <si>
    <t>Date:25.06.2022</t>
  </si>
  <si>
    <t>Symphony  Balance(-)</t>
  </si>
  <si>
    <t>Rokeya Mobile</t>
  </si>
  <si>
    <t>Bismillah Electronics</t>
  </si>
  <si>
    <t>S=Bismillah Electronics</t>
  </si>
  <si>
    <t>S=Rokeya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</si>
</sst>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206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207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210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212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213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216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217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218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221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222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227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228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231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235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243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245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246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247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251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250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258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260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/>
      <c r="C28" s="259"/>
      <c r="D28" s="259"/>
      <c r="E28" s="260">
        <f>E27+C28-D28</f>
        <v>23038</v>
      </c>
      <c r="F28" s="21"/>
      <c r="G28" s="21"/>
    </row>
    <row r="29" spans="1:7">
      <c r="A29" s="329"/>
      <c r="B29" s="26"/>
      <c r="C29" s="259"/>
      <c r="D29" s="259"/>
      <c r="E29" s="260">
        <f t="shared" si="0"/>
        <v>23038</v>
      </c>
      <c r="F29" s="2"/>
      <c r="G29" s="21"/>
    </row>
    <row r="30" spans="1:7">
      <c r="A30" s="329"/>
      <c r="B30" s="26"/>
      <c r="C30" s="259"/>
      <c r="D30" s="259"/>
      <c r="E30" s="260">
        <f t="shared" si="0"/>
        <v>23038</v>
      </c>
      <c r="F30" s="2"/>
      <c r="G30" s="21"/>
    </row>
    <row r="31" spans="1:7">
      <c r="A31" s="329"/>
      <c r="B31" s="26"/>
      <c r="C31" s="259"/>
      <c r="D31" s="259"/>
      <c r="E31" s="260">
        <f t="shared" si="0"/>
        <v>23038</v>
      </c>
      <c r="F31" s="2"/>
      <c r="G31" s="21"/>
    </row>
    <row r="32" spans="1:7">
      <c r="A32" s="329"/>
      <c r="B32" s="26"/>
      <c r="C32" s="259"/>
      <c r="D32" s="259"/>
      <c r="E32" s="260">
        <f>E31+C32-D32</f>
        <v>23038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23038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23038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23038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23038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23038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23038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23038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23038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23038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23038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23038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23038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23038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23038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23038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23038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23038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23038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23038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23038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23038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23038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23038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23038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23038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23038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23038</v>
      </c>
      <c r="F59" s="2"/>
    </row>
    <row r="60" spans="1:7">
      <c r="A60" s="329"/>
      <c r="B60" s="26"/>
      <c r="C60" s="259"/>
      <c r="D60" s="259"/>
      <c r="E60" s="260">
        <f t="shared" si="0"/>
        <v>23038</v>
      </c>
      <c r="F60" s="2"/>
    </row>
    <row r="61" spans="1:7">
      <c r="A61" s="329"/>
      <c r="B61" s="26"/>
      <c r="C61" s="259"/>
      <c r="D61" s="259"/>
      <c r="E61" s="260">
        <f t="shared" si="0"/>
        <v>23038</v>
      </c>
      <c r="F61" s="2"/>
    </row>
    <row r="62" spans="1:7">
      <c r="A62" s="329"/>
      <c r="B62" s="26"/>
      <c r="C62" s="259"/>
      <c r="D62" s="259"/>
      <c r="E62" s="260">
        <f t="shared" si="0"/>
        <v>23038</v>
      </c>
      <c r="F62" s="2"/>
    </row>
    <row r="63" spans="1:7">
      <c r="A63" s="329"/>
      <c r="B63" s="26"/>
      <c r="C63" s="259"/>
      <c r="D63" s="259"/>
      <c r="E63" s="260">
        <f t="shared" si="0"/>
        <v>23038</v>
      </c>
      <c r="F63" s="2"/>
    </row>
    <row r="64" spans="1:7">
      <c r="A64" s="329"/>
      <c r="B64" s="26"/>
      <c r="C64" s="259"/>
      <c r="D64" s="259"/>
      <c r="E64" s="260">
        <f t="shared" si="0"/>
        <v>23038</v>
      </c>
      <c r="F64" s="2"/>
    </row>
    <row r="65" spans="1:7">
      <c r="A65" s="329"/>
      <c r="B65" s="26"/>
      <c r="C65" s="259"/>
      <c r="D65" s="259"/>
      <c r="E65" s="260">
        <f t="shared" si="0"/>
        <v>23038</v>
      </c>
      <c r="F65" s="2"/>
    </row>
    <row r="66" spans="1:7">
      <c r="A66" s="329"/>
      <c r="B66" s="26"/>
      <c r="C66" s="259"/>
      <c r="D66" s="259"/>
      <c r="E66" s="260">
        <f t="shared" si="0"/>
        <v>23038</v>
      </c>
      <c r="F66" s="2"/>
    </row>
    <row r="67" spans="1:7">
      <c r="A67" s="329"/>
      <c r="B67" s="26"/>
      <c r="C67" s="259"/>
      <c r="D67" s="259"/>
      <c r="E67" s="260">
        <f t="shared" si="0"/>
        <v>23038</v>
      </c>
      <c r="F67" s="2"/>
    </row>
    <row r="68" spans="1:7">
      <c r="A68" s="329"/>
      <c r="B68" s="26"/>
      <c r="C68" s="259"/>
      <c r="D68" s="259"/>
      <c r="E68" s="260">
        <f t="shared" si="0"/>
        <v>23038</v>
      </c>
      <c r="F68" s="2"/>
    </row>
    <row r="69" spans="1:7">
      <c r="A69" s="329"/>
      <c r="B69" s="26"/>
      <c r="C69" s="259"/>
      <c r="D69" s="259"/>
      <c r="E69" s="260">
        <f t="shared" si="0"/>
        <v>23038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23038</v>
      </c>
      <c r="F70" s="2"/>
    </row>
    <row r="71" spans="1:7">
      <c r="A71" s="329"/>
      <c r="B71" s="26"/>
      <c r="C71" s="259"/>
      <c r="D71" s="259"/>
      <c r="E71" s="260">
        <f t="shared" si="1"/>
        <v>23038</v>
      </c>
      <c r="F71" s="2"/>
    </row>
    <row r="72" spans="1:7">
      <c r="A72" s="329"/>
      <c r="B72" s="26"/>
      <c r="C72" s="259"/>
      <c r="D72" s="259"/>
      <c r="E72" s="260">
        <f t="shared" si="1"/>
        <v>23038</v>
      </c>
      <c r="F72" s="2"/>
    </row>
    <row r="73" spans="1:7">
      <c r="A73" s="329"/>
      <c r="B73" s="26"/>
      <c r="C73" s="259"/>
      <c r="D73" s="259"/>
      <c r="E73" s="260">
        <f t="shared" si="1"/>
        <v>23038</v>
      </c>
      <c r="F73" s="2"/>
    </row>
    <row r="74" spans="1:7">
      <c r="A74" s="329"/>
      <c r="B74" s="26"/>
      <c r="C74" s="259"/>
      <c r="D74" s="259"/>
      <c r="E74" s="260">
        <f t="shared" si="1"/>
        <v>23038</v>
      </c>
      <c r="F74" s="2"/>
    </row>
    <row r="75" spans="1:7">
      <c r="A75" s="329"/>
      <c r="B75" s="26"/>
      <c r="C75" s="259"/>
      <c r="D75" s="259"/>
      <c r="E75" s="260">
        <f t="shared" si="1"/>
        <v>23038</v>
      </c>
      <c r="F75" s="2"/>
    </row>
    <row r="76" spans="1:7">
      <c r="A76" s="329"/>
      <c r="B76" s="26"/>
      <c r="C76" s="259"/>
      <c r="D76" s="259"/>
      <c r="E76" s="260">
        <f t="shared" si="1"/>
        <v>23038</v>
      </c>
      <c r="F76" s="2"/>
    </row>
    <row r="77" spans="1:7">
      <c r="A77" s="329"/>
      <c r="B77" s="26"/>
      <c r="C77" s="259"/>
      <c r="D77" s="259"/>
      <c r="E77" s="260">
        <f t="shared" si="1"/>
        <v>23038</v>
      </c>
      <c r="F77" s="2"/>
    </row>
    <row r="78" spans="1:7">
      <c r="A78" s="329"/>
      <c r="B78" s="26"/>
      <c r="C78" s="259"/>
      <c r="D78" s="259"/>
      <c r="E78" s="260">
        <f t="shared" si="1"/>
        <v>23038</v>
      </c>
      <c r="F78" s="2"/>
    </row>
    <row r="79" spans="1:7">
      <c r="A79" s="329"/>
      <c r="B79" s="26"/>
      <c r="C79" s="259"/>
      <c r="D79" s="259"/>
      <c r="E79" s="260">
        <f t="shared" si="1"/>
        <v>23038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23038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23038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23038</v>
      </c>
      <c r="F82" s="18"/>
      <c r="G82" s="2"/>
    </row>
    <row r="83" spans="1:7">
      <c r="A83" s="329"/>
      <c r="B83" s="288"/>
      <c r="C83" s="260">
        <f>SUM(C5:C72)</f>
        <v>8288038</v>
      </c>
      <c r="D83" s="260">
        <f>SUM(D5:D77)</f>
        <v>8265000</v>
      </c>
      <c r="E83" s="260">
        <f>E71</f>
        <v>23038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T36" sqref="T3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2" t="s">
        <v>15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70" customFormat="1" ht="18">
      <c r="A2" s="333" t="s">
        <v>111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71" customFormat="1" ht="16.5" thickBot="1">
      <c r="A3" s="334" t="s">
        <v>208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54"/>
      <c r="T3" s="7"/>
      <c r="U3" s="7"/>
      <c r="V3" s="7"/>
      <c r="W3" s="7"/>
      <c r="X3" s="16"/>
    </row>
    <row r="4" spans="1:24" s="72" customFormat="1" ht="12.75" customHeight="1">
      <c r="A4" s="337" t="s">
        <v>32</v>
      </c>
      <c r="B4" s="339" t="s">
        <v>33</v>
      </c>
      <c r="C4" s="341" t="s">
        <v>34</v>
      </c>
      <c r="D4" s="341" t="s">
        <v>35</v>
      </c>
      <c r="E4" s="341" t="s">
        <v>36</v>
      </c>
      <c r="F4" s="341" t="s">
        <v>167</v>
      </c>
      <c r="G4" s="341" t="s">
        <v>37</v>
      </c>
      <c r="H4" s="341" t="s">
        <v>257</v>
      </c>
      <c r="I4" s="341" t="s">
        <v>174</v>
      </c>
      <c r="J4" s="341" t="s">
        <v>38</v>
      </c>
      <c r="K4" s="341" t="s">
        <v>39</v>
      </c>
      <c r="L4" s="341" t="s">
        <v>40</v>
      </c>
      <c r="M4" s="341" t="s">
        <v>167</v>
      </c>
      <c r="N4" s="341" t="s">
        <v>191</v>
      </c>
      <c r="O4" s="330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8"/>
      <c r="B5" s="340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31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210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213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218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222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227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231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184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244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245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246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247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251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250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258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260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13000</v>
      </c>
      <c r="C37" s="106">
        <f t="shared" ref="C37:P37" si="1">SUM(C6:C36)</f>
        <v>2270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3800</v>
      </c>
      <c r="H37" s="106">
        <f t="shared" si="1"/>
        <v>400</v>
      </c>
      <c r="I37" s="106">
        <f t="shared" si="1"/>
        <v>0</v>
      </c>
      <c r="J37" s="106">
        <f t="shared" si="1"/>
        <v>1640</v>
      </c>
      <c r="K37" s="106">
        <f t="shared" si="1"/>
        <v>7280</v>
      </c>
      <c r="L37" s="106">
        <f t="shared" si="1"/>
        <v>0</v>
      </c>
      <c r="M37" s="106">
        <f t="shared" si="1"/>
        <v>0</v>
      </c>
      <c r="N37" s="122">
        <f t="shared" si="1"/>
        <v>170</v>
      </c>
      <c r="O37" s="106">
        <f t="shared" si="1"/>
        <v>10000</v>
      </c>
      <c r="P37" s="107">
        <f t="shared" si="1"/>
        <v>380</v>
      </c>
      <c r="Q37" s="108">
        <f>SUM(Q6:Q36)</f>
        <v>41460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0" zoomScale="120" zoomScaleNormal="120" workbookViewId="0">
      <selection activeCell="G118" sqref="G118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209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210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218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222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227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231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245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246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247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251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250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258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260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7676150</v>
      </c>
      <c r="C33" s="264">
        <f>SUM(C5:C32)</f>
        <v>8390680</v>
      </c>
      <c r="D33" s="263">
        <f>SUM(D5:D32)</f>
        <v>41500</v>
      </c>
      <c r="E33" s="263">
        <f>SUM(E5:E32)</f>
        <v>8432180</v>
      </c>
      <c r="F33" s="263">
        <f>B33-E33</f>
        <v>-756030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188</v>
      </c>
      <c r="C37" s="134" t="s">
        <v>121</v>
      </c>
      <c r="D37" s="213">
        <v>8240</v>
      </c>
      <c r="E37" s="277" t="s">
        <v>211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238</v>
      </c>
      <c r="C39" s="123" t="s">
        <v>239</v>
      </c>
      <c r="D39" s="214">
        <v>1500</v>
      </c>
      <c r="E39" s="183" t="s">
        <v>260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250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199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180000</v>
      </c>
      <c r="E47" s="184" t="s">
        <v>258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199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213900</v>
      </c>
      <c r="E48" s="186" t="s">
        <v>260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197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221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199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184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184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248</v>
      </c>
      <c r="C52" s="123">
        <v>1725821212</v>
      </c>
      <c r="D52" s="216">
        <v>72900</v>
      </c>
      <c r="E52" s="186" t="s">
        <v>260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67210</v>
      </c>
      <c r="E53" s="184" t="s">
        <v>260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199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236</v>
      </c>
      <c r="B54" s="58" t="s">
        <v>237</v>
      </c>
      <c r="C54" s="123"/>
      <c r="D54" s="216">
        <v>54350</v>
      </c>
      <c r="E54" s="185" t="s">
        <v>260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199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199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203</v>
      </c>
      <c r="C59" s="304"/>
      <c r="D59" s="305">
        <v>470</v>
      </c>
      <c r="E59" s="306" t="s">
        <v>217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246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251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258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245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255</v>
      </c>
      <c r="B64" s="307" t="s">
        <v>256</v>
      </c>
      <c r="C64" s="304"/>
      <c r="D64" s="305">
        <v>30000</v>
      </c>
      <c r="E64" s="306" t="s">
        <v>250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183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187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183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203</v>
      </c>
      <c r="I71" s="63"/>
      <c r="J71" s="56">
        <v>16470</v>
      </c>
      <c r="K71" s="123" t="s">
        <v>199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197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185</v>
      </c>
      <c r="F79" s="138"/>
      <c r="G79" s="144"/>
      <c r="H79" s="194" t="s">
        <v>166</v>
      </c>
      <c r="I79" s="60"/>
      <c r="J79" s="56">
        <v>14890</v>
      </c>
      <c r="K79" s="177" t="s">
        <v>185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225</v>
      </c>
      <c r="C80" s="123"/>
      <c r="D80" s="216">
        <v>6640</v>
      </c>
      <c r="E80" s="186" t="s">
        <v>222</v>
      </c>
      <c r="F80" s="144"/>
      <c r="G80" s="144"/>
      <c r="H80" s="194" t="s">
        <v>200</v>
      </c>
      <c r="I80" s="60"/>
      <c r="J80" s="56">
        <v>2000</v>
      </c>
      <c r="K80" s="177" t="s">
        <v>196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3400</v>
      </c>
      <c r="E81" s="184" t="s">
        <v>258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176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186</v>
      </c>
      <c r="F82" s="138"/>
      <c r="G82" s="144"/>
      <c r="H82" s="194" t="s">
        <v>137</v>
      </c>
      <c r="I82" s="60"/>
      <c r="J82" s="56">
        <v>29160</v>
      </c>
      <c r="K82" s="177" t="s">
        <v>186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223</v>
      </c>
      <c r="C83" s="123"/>
      <c r="D83" s="216">
        <v>15530</v>
      </c>
      <c r="E83" s="185" t="s">
        <v>250</v>
      </c>
      <c r="F83" s="138"/>
      <c r="G83" s="144"/>
      <c r="H83" s="194" t="s">
        <v>158</v>
      </c>
      <c r="I83" s="60"/>
      <c r="J83" s="56">
        <v>36790</v>
      </c>
      <c r="K83" s="177" t="s">
        <v>197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224</v>
      </c>
      <c r="C84" s="123"/>
      <c r="D84" s="216">
        <v>10000</v>
      </c>
      <c r="E84" s="186" t="s">
        <v>251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214</v>
      </c>
      <c r="B85" s="58" t="s">
        <v>215</v>
      </c>
      <c r="C85" s="123"/>
      <c r="D85" s="216">
        <v>12190</v>
      </c>
      <c r="E85" s="184" t="s">
        <v>250</v>
      </c>
      <c r="F85" s="138"/>
      <c r="G85" s="144"/>
      <c r="H85" s="194" t="s">
        <v>148</v>
      </c>
      <c r="I85" s="60"/>
      <c r="J85" s="56">
        <v>10000</v>
      </c>
      <c r="K85" s="177" t="s">
        <v>178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178</v>
      </c>
      <c r="F86" s="138"/>
      <c r="G86" s="144"/>
      <c r="H86" s="194" t="s">
        <v>154</v>
      </c>
      <c r="I86" s="60"/>
      <c r="J86" s="56">
        <v>20080</v>
      </c>
      <c r="K86" s="177" t="s">
        <v>179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179</v>
      </c>
      <c r="F87" s="138"/>
      <c r="G87" s="144"/>
      <c r="H87" s="194" t="s">
        <v>169</v>
      </c>
      <c r="I87" s="60"/>
      <c r="J87" s="56">
        <v>28210</v>
      </c>
      <c r="K87" s="177" t="s">
        <v>178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6" t="s">
        <v>94</v>
      </c>
      <c r="B88" s="124" t="s">
        <v>169</v>
      </c>
      <c r="C88" s="123"/>
      <c r="D88" s="216">
        <v>18000</v>
      </c>
      <c r="E88" s="185" t="s">
        <v>250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198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250000</v>
      </c>
      <c r="E89" s="185" t="s">
        <v>235</v>
      </c>
      <c r="F89" s="138"/>
      <c r="G89" s="144"/>
      <c r="H89" s="194" t="s">
        <v>157</v>
      </c>
      <c r="I89" s="60"/>
      <c r="J89" s="56">
        <v>14900</v>
      </c>
      <c r="K89" s="56" t="s">
        <v>193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230</v>
      </c>
      <c r="C90" s="123"/>
      <c r="D90" s="216">
        <v>10000</v>
      </c>
      <c r="E90" s="184" t="s">
        <v>229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179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192</v>
      </c>
      <c r="I91" s="61"/>
      <c r="J91" s="175">
        <v>3000</v>
      </c>
      <c r="K91" s="176" t="s">
        <v>193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253</v>
      </c>
      <c r="B92" s="58" t="s">
        <v>254</v>
      </c>
      <c r="C92" s="123"/>
      <c r="D92" s="216">
        <v>1010</v>
      </c>
      <c r="E92" s="185" t="s">
        <v>250</v>
      </c>
      <c r="F92" s="287"/>
      <c r="G92" s="144"/>
      <c r="H92" s="194" t="s">
        <v>164</v>
      </c>
      <c r="I92" s="60"/>
      <c r="J92" s="56">
        <v>42080</v>
      </c>
      <c r="K92" s="177" t="s">
        <v>199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232</v>
      </c>
      <c r="B93" s="58" t="s">
        <v>233</v>
      </c>
      <c r="C93" s="123"/>
      <c r="D93" s="216">
        <v>60020</v>
      </c>
      <c r="E93" s="186" t="s">
        <v>231</v>
      </c>
      <c r="F93" s="138"/>
      <c r="G93" s="144"/>
      <c r="H93" s="194" t="s">
        <v>202</v>
      </c>
      <c r="I93" s="60"/>
      <c r="J93" s="56">
        <v>5000</v>
      </c>
      <c r="K93" s="56" t="s">
        <v>198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21000</v>
      </c>
      <c r="E94" s="186" t="s">
        <v>250</v>
      </c>
      <c r="F94" s="287"/>
      <c r="G94" s="144"/>
      <c r="H94" s="194" t="s">
        <v>146</v>
      </c>
      <c r="I94" s="60"/>
      <c r="J94" s="56">
        <v>50000</v>
      </c>
      <c r="K94" s="177" t="s">
        <v>198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218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192</v>
      </c>
      <c r="C96" s="123"/>
      <c r="D96" s="216">
        <v>5000</v>
      </c>
      <c r="E96" s="186" t="s">
        <v>250</v>
      </c>
      <c r="F96" s="144"/>
      <c r="G96" s="144"/>
      <c r="H96" s="194" t="s">
        <v>175</v>
      </c>
      <c r="I96" s="60"/>
      <c r="J96" s="56">
        <v>9000</v>
      </c>
      <c r="K96" s="123" t="s">
        <v>183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219</v>
      </c>
      <c r="B97" s="58" t="s">
        <v>164</v>
      </c>
      <c r="C97" s="123"/>
      <c r="D97" s="216">
        <v>37480</v>
      </c>
      <c r="E97" s="186" t="s">
        <v>251</v>
      </c>
      <c r="F97" s="144"/>
      <c r="G97" s="144"/>
      <c r="H97" s="194" t="s">
        <v>204</v>
      </c>
      <c r="I97" s="60"/>
      <c r="J97" s="56">
        <v>56190</v>
      </c>
      <c r="K97" s="56" t="s">
        <v>199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120000</v>
      </c>
      <c r="E98" s="185" t="s">
        <v>258</v>
      </c>
      <c r="F98" s="144"/>
      <c r="G98" s="144"/>
      <c r="H98" s="181" t="s">
        <v>205</v>
      </c>
      <c r="I98" s="61"/>
      <c r="J98" s="175">
        <v>42720</v>
      </c>
      <c r="K98" s="176" t="s">
        <v>199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145</v>
      </c>
      <c r="B99" s="58" t="s">
        <v>175</v>
      </c>
      <c r="C99" s="123"/>
      <c r="D99" s="216">
        <v>4000</v>
      </c>
      <c r="E99" s="186" t="s">
        <v>222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173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263</v>
      </c>
      <c r="C100" s="123"/>
      <c r="D100" s="216">
        <v>48000</v>
      </c>
      <c r="E100" s="184" t="s">
        <v>260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 t="s">
        <v>145</v>
      </c>
      <c r="B101" s="58" t="s">
        <v>264</v>
      </c>
      <c r="C101" s="123"/>
      <c r="D101" s="216">
        <v>138200</v>
      </c>
      <c r="E101" s="185" t="s">
        <v>260</v>
      </c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187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180</v>
      </c>
      <c r="I102" s="61" t="s">
        <v>121</v>
      </c>
      <c r="J102" s="175">
        <v>4400</v>
      </c>
      <c r="K102" s="176" t="s">
        <v>199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182</v>
      </c>
      <c r="I103" s="61" t="s">
        <v>121</v>
      </c>
      <c r="J103" s="175">
        <v>2000</v>
      </c>
      <c r="K103" s="176" t="s">
        <v>181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188</v>
      </c>
      <c r="I104" s="60" t="s">
        <v>189</v>
      </c>
      <c r="J104" s="56">
        <v>7740</v>
      </c>
      <c r="K104" s="177" t="s">
        <v>198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195</v>
      </c>
      <c r="I105" s="60"/>
      <c r="J105" s="56">
        <v>200</v>
      </c>
      <c r="K105" s="123" t="s">
        <v>194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9" t="s">
        <v>96</v>
      </c>
      <c r="B110" s="320" t="s">
        <v>76</v>
      </c>
      <c r="C110" s="321" t="s">
        <v>67</v>
      </c>
      <c r="D110" s="322">
        <v>10915</v>
      </c>
      <c r="E110" s="323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9" t="s">
        <v>95</v>
      </c>
      <c r="B111" s="320" t="s">
        <v>81</v>
      </c>
      <c r="C111" s="321" t="s">
        <v>71</v>
      </c>
      <c r="D111" s="322">
        <v>19370</v>
      </c>
      <c r="E111" s="323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9" t="s">
        <v>95</v>
      </c>
      <c r="B112" s="324" t="s">
        <v>82</v>
      </c>
      <c r="C112" s="325">
        <v>1711270696</v>
      </c>
      <c r="D112" s="322">
        <v>22000</v>
      </c>
      <c r="E112" s="323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9" t="s">
        <v>91</v>
      </c>
      <c r="B113" s="320" t="s">
        <v>84</v>
      </c>
      <c r="C113" s="321" t="s">
        <v>73</v>
      </c>
      <c r="D113" s="322">
        <v>13500</v>
      </c>
      <c r="E113" s="323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9" t="s">
        <v>93</v>
      </c>
      <c r="B114" s="320" t="s">
        <v>86</v>
      </c>
      <c r="C114" s="321" t="s">
        <v>74</v>
      </c>
      <c r="D114" s="322">
        <v>79590</v>
      </c>
      <c r="E114" s="323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2627465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2627465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1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261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8397600.3800000008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205097.87000000005</v>
      </c>
      <c r="C6" s="41"/>
      <c r="D6" s="39" t="s">
        <v>17</v>
      </c>
      <c r="E6" s="252">
        <v>23038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90174.490000000224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31460</v>
      </c>
      <c r="C9" s="40"/>
      <c r="D9" s="39" t="s">
        <v>11</v>
      </c>
      <c r="E9" s="252">
        <v>2636965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56">
        <v>0</v>
      </c>
      <c r="C10" s="40"/>
      <c r="D10" s="39" t="s">
        <v>262</v>
      </c>
      <c r="E10" s="254">
        <v>-1013620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172</v>
      </c>
      <c r="B11" s="318">
        <f>B6-B9-B10</f>
        <v>173637.87000000005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241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242</v>
      </c>
      <c r="B13" s="312">
        <f>B11+B12</f>
        <v>239657.87000000005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249</v>
      </c>
      <c r="B16" s="256">
        <v>1900000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10139657.870000001</v>
      </c>
      <c r="C17" s="40"/>
      <c r="D17" s="40" t="s">
        <v>7</v>
      </c>
      <c r="E17" s="255">
        <f>SUM(E5:E16)</f>
        <v>10139657.870000001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168</v>
      </c>
      <c r="B22" s="127">
        <v>26000</v>
      </c>
      <c r="C22" s="39"/>
      <c r="D22" s="275" t="s">
        <v>120</v>
      </c>
      <c r="E22" s="276">
        <v>185000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171</v>
      </c>
      <c r="B23" s="127">
        <v>17400</v>
      </c>
      <c r="C23" s="39"/>
      <c r="D23" s="275" t="s">
        <v>123</v>
      </c>
      <c r="E23" s="276">
        <v>288900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28900</v>
      </c>
      <c r="C24" s="39"/>
      <c r="D24" s="275" t="s">
        <v>159</v>
      </c>
      <c r="E24" s="276">
        <v>70900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252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190</v>
      </c>
      <c r="B28" s="279">
        <v>21000</v>
      </c>
      <c r="C28" s="280"/>
      <c r="D28" s="281" t="s">
        <v>240</v>
      </c>
      <c r="E28" s="282">
        <v>61350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226</v>
      </c>
      <c r="B29" s="279">
        <v>25000</v>
      </c>
      <c r="C29" s="280"/>
      <c r="D29" s="281" t="s">
        <v>234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201</v>
      </c>
      <c r="B31" s="279">
        <v>36790</v>
      </c>
      <c r="C31" s="280"/>
      <c r="D31" s="281" t="s">
        <v>170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190000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156</v>
      </c>
      <c r="B33" s="279">
        <v>20080</v>
      </c>
      <c r="C33" s="280"/>
      <c r="D33" s="281" t="s">
        <v>265</v>
      </c>
      <c r="E33" s="282">
        <v>138200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78" t="s">
        <v>259</v>
      </c>
      <c r="B34" s="279">
        <v>30000</v>
      </c>
      <c r="C34" s="280"/>
      <c r="D34" s="281" t="s">
        <v>163</v>
      </c>
      <c r="E34" s="282">
        <v>120000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293" t="s">
        <v>220</v>
      </c>
      <c r="B35" s="294">
        <v>47480</v>
      </c>
      <c r="C35" s="295"/>
      <c r="D35" s="296" t="s">
        <v>266</v>
      </c>
      <c r="E35" s="297">
        <v>48000</v>
      </c>
      <c r="G35" s="1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5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2022-06-26T07:29:26Z</dcterms:modified>
</cp:coreProperties>
</file>