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30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6" l="1"/>
  <c r="E18" i="10"/>
  <c r="J39" i="14" l="1"/>
  <c r="J43" i="14" s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<sst xmlns="http://schemas.openxmlformats.org/spreadsheetml/2006/main" count="186" uniqueCount="122">
  <si>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</si>
  <si>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</si>
  <si>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</si>
  <si>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</si>
  <si>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</si>
  <si>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</si>
  <si>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</si>
  <si>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</si>
  <si>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</si>
  <si>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</si>
  <si>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</si>
  <si>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</si>
  <si>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</si>
  <si>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</si>
  <si>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</si>
  <si>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</si>
  <si>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</si>
  <si>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</si>
  <si>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</si>
  <si>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</si>
  <si>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</si>
  <si>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</si>
  <si>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</si>
  <si>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</si>
  <si>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</si>
  <si>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</si>
  <si>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</si>
  <si>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</si>
  <si>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</si>
  <si>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</si>
  <si>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</si>
  <si>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</si>
  <si>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</si>
  <si>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</si>
  <si>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</si>
  <si>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</si>
  <si>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</si>
  <si>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</si>
  <si>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</si>
  <si>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</si>
  <si>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</si>
  <si>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</si>
  <si>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</si>
  <si>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</si>
  <si>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</si>
  <si>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</si>
  <si>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</si>
  <si>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</si>
  <si>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</si>
  <si>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</si>
  <si>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</si>
  <si>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</si>
  <si>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</si>
  <si>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</si>
  <si>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</si>
  <si>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</si>
  <si>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</si>
  <si>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</si>
  <si>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</si>
  <si>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</si>
  <si>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</si>
  <si>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</si>
  <si>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</si>
  <si>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</si>
  <si>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</si>
  <si>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</si>
  <si>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</si>
  <si>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</si>
  <si>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</si>
  <si>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</si>
  <si>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</si>
  <si>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</si>
  <si>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</si>
  <si>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</si>
  <si>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</si>
  <si>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Current Bill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</si>
  <si>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</si>
  <si>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</si>
  <si>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</si>
  <si>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</si>
  <si>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</si>
  <si>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</si>
  <si>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</si>
  <si>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</si>
  <si>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</si>
  <si>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</si>
  <si>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23.06.2022</t>
  </si>
  <si>
    <t>25.06.2022</t>
  </si>
  <si>
    <t>26.06.2022</t>
  </si>
  <si>
    <t>27.06.2022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</si>
  <si>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</si>
  <si>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</si>
  <si>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</si>
  <si>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</si>
  <si>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</si>
  <si>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</si>
  <si>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28.06.2022</t>
  </si>
  <si>
    <t>29.06.2022</t>
  </si>
  <si>
    <t>29.05.2022</t>
  </si>
  <si>
    <t>B=Sohel Store</t>
  </si>
  <si>
    <t>L=Rasel Telecom</t>
  </si>
  <si>
    <t>L=RK Mobile King</t>
  </si>
  <si>
    <t>N=SH Showroom</t>
  </si>
  <si>
    <t>N=Rose Mobile</t>
  </si>
  <si>
    <t>30.06.2022</t>
  </si>
  <si>
    <t>C11(4+64)</t>
  </si>
  <si>
    <t>Date:30.06.2022</t>
  </si>
  <si>
    <t>Sobuj Telecom</t>
  </si>
  <si>
    <t>DSR List</t>
  </si>
  <si>
    <t>H=Sabuj Telecom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</si>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</sst>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" fontId="45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6" fillId="0" borderId="52" xfId="0" applyFont="1" applyBorder="1" applyAlignment="1">
      <alignment horizontal="center"/>
    </xf>
    <xf numFmtId="0" fontId="46" fillId="0" borderId="53" xfId="0" applyFont="1" applyBorder="1" applyAlignment="1">
      <alignment horizontal="center"/>
    </xf>
    <xf numFmtId="0" fontId="46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I34" sqref="I3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13</v>
      </c>
      <c r="C2" s="229"/>
      <c r="D2" s="229"/>
      <c r="E2" s="229"/>
    </row>
    <row r="3" spans="1:11" ht="16.5" customHeight="1">
      <c r="A3" s="15"/>
      <c r="B3" s="230" t="s">
        <v>61</v>
      </c>
      <c r="C3" s="230"/>
      <c r="D3" s="230"/>
      <c r="E3" s="230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65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66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67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68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69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69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70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71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72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73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73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73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77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78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79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80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81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82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84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85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 t="s">
        <v>86</v>
      </c>
      <c r="C27" s="19">
        <v>0</v>
      </c>
      <c r="D27" s="19">
        <v>1500000</v>
      </c>
      <c r="E27" s="21">
        <f t="shared" si="0"/>
        <v>2542807</v>
      </c>
      <c r="F27" s="1"/>
      <c r="G27" s="1"/>
      <c r="H27" s="1"/>
      <c r="I27" s="15"/>
      <c r="J27" s="15"/>
    </row>
    <row r="28" spans="1:10">
      <c r="A28" s="15"/>
      <c r="B28" s="20" t="s">
        <v>87</v>
      </c>
      <c r="C28" s="19">
        <v>0</v>
      </c>
      <c r="D28" s="19">
        <v>0</v>
      </c>
      <c r="E28" s="21">
        <f t="shared" si="0"/>
        <v>2542807</v>
      </c>
      <c r="F28" s="1"/>
      <c r="G28" s="1"/>
      <c r="H28" s="1"/>
      <c r="I28" s="15"/>
      <c r="J28" s="15"/>
    </row>
    <row r="29" spans="1:10">
      <c r="A29" s="15"/>
      <c r="B29" s="20" t="s">
        <v>88</v>
      </c>
      <c r="C29" s="19">
        <v>800000</v>
      </c>
      <c r="D29" s="19">
        <v>1000000</v>
      </c>
      <c r="E29" s="21">
        <f t="shared" si="0"/>
        <v>2342807</v>
      </c>
      <c r="F29" s="1"/>
      <c r="G29" s="1"/>
      <c r="H29" s="1"/>
      <c r="I29" s="15"/>
      <c r="J29" s="15"/>
    </row>
    <row r="30" spans="1:10">
      <c r="A30" s="15"/>
      <c r="B30" s="20" t="s">
        <v>89</v>
      </c>
      <c r="C30" s="19">
        <v>650000</v>
      </c>
      <c r="D30" s="19">
        <v>0</v>
      </c>
      <c r="E30" s="21">
        <f t="shared" si="0"/>
        <v>2992807</v>
      </c>
      <c r="F30" s="1"/>
      <c r="G30" s="1"/>
      <c r="H30" s="1"/>
      <c r="I30" s="15"/>
      <c r="J30" s="15"/>
    </row>
    <row r="31" spans="1:10">
      <c r="A31" s="15"/>
      <c r="B31" s="20" t="s">
        <v>96</v>
      </c>
      <c r="C31" s="19">
        <v>1050000</v>
      </c>
      <c r="D31" s="19">
        <v>2610000</v>
      </c>
      <c r="E31" s="21">
        <f t="shared" si="0"/>
        <v>1432807</v>
      </c>
      <c r="F31" s="1"/>
      <c r="G31" s="1"/>
      <c r="H31" s="23"/>
      <c r="I31" s="15"/>
      <c r="J31" s="15"/>
    </row>
    <row r="32" spans="1:10">
      <c r="A32" s="15"/>
      <c r="B32" s="20" t="s">
        <v>97</v>
      </c>
      <c r="C32" s="19">
        <v>600000</v>
      </c>
      <c r="D32" s="19">
        <v>671000</v>
      </c>
      <c r="E32" s="21">
        <f t="shared" si="0"/>
        <v>1361807</v>
      </c>
      <c r="F32" s="1"/>
      <c r="G32" s="1"/>
      <c r="H32" s="1"/>
      <c r="I32" s="15"/>
      <c r="J32" s="15"/>
    </row>
    <row r="33" spans="1:10">
      <c r="A33" s="15"/>
      <c r="B33" s="20" t="s">
        <v>104</v>
      </c>
      <c r="C33" s="19">
        <v>1000000</v>
      </c>
      <c r="D33" s="22">
        <v>600000</v>
      </c>
      <c r="E33" s="21">
        <f t="shared" si="0"/>
        <v>1761807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1761807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1761807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1761807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1761807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1761807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1761807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1761807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1761807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1761807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1761807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1761807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1761807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1761807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1761807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1761807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1761807</v>
      </c>
      <c r="F49" s="1"/>
      <c r="G49" s="15"/>
    </row>
    <row r="50" spans="2:7">
      <c r="B50" s="20"/>
      <c r="C50" s="19"/>
      <c r="D50" s="19"/>
      <c r="E50" s="21">
        <f t="shared" si="0"/>
        <v>1761807</v>
      </c>
      <c r="F50" s="1"/>
      <c r="G50" s="15"/>
    </row>
    <row r="51" spans="2:7">
      <c r="B51" s="20"/>
      <c r="C51" s="19"/>
      <c r="D51" s="19"/>
      <c r="E51" s="21">
        <f t="shared" si="0"/>
        <v>1761807</v>
      </c>
      <c r="F51" s="1"/>
      <c r="G51" s="15"/>
    </row>
    <row r="52" spans="2:7">
      <c r="B52" s="25"/>
      <c r="C52" s="21">
        <f>SUM(C6:C51)</f>
        <v>11662807</v>
      </c>
      <c r="D52" s="21">
        <f>SUM(D6:D51)</f>
        <v>9901000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J40" sqref="J40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6" t="s">
        <v>13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9" customFormat="1" ht="18">
      <c r="A2" s="237" t="s">
        <v>35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60" customFormat="1" ht="16.5" thickBot="1">
      <c r="A3" s="238" t="s">
        <v>62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2"/>
      <c r="T3" s="5"/>
      <c r="U3" s="5"/>
      <c r="V3" s="5"/>
      <c r="W3" s="5"/>
      <c r="X3" s="11"/>
    </row>
    <row r="4" spans="1:24" s="62" customFormat="1">
      <c r="A4" s="241" t="s">
        <v>22</v>
      </c>
      <c r="B4" s="243" t="s">
        <v>23</v>
      </c>
      <c r="C4" s="232" t="s">
        <v>24</v>
      </c>
      <c r="D4" s="232" t="s">
        <v>25</v>
      </c>
      <c r="E4" s="232" t="s">
        <v>26</v>
      </c>
      <c r="F4" s="232" t="s">
        <v>57</v>
      </c>
      <c r="G4" s="232" t="s">
        <v>27</v>
      </c>
      <c r="H4" s="232" t="s">
        <v>54</v>
      </c>
      <c r="I4" s="232" t="s">
        <v>28</v>
      </c>
      <c r="J4" s="232" t="s">
        <v>29</v>
      </c>
      <c r="K4" s="232" t="s">
        <v>75</v>
      </c>
      <c r="L4" s="232" t="s">
        <v>64</v>
      </c>
      <c r="M4" s="232" t="s">
        <v>60</v>
      </c>
      <c r="N4" s="234" t="s">
        <v>49</v>
      </c>
      <c r="O4" s="247" t="s">
        <v>14</v>
      </c>
      <c r="P4" s="245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2"/>
      <c r="B5" s="244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5"/>
      <c r="O5" s="248"/>
      <c r="P5" s="246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63</v>
      </c>
      <c r="B6" s="71"/>
      <c r="C6" s="71">
        <v>490</v>
      </c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1529</v>
      </c>
      <c r="R6" s="76"/>
      <c r="S6" s="77"/>
      <c r="T6" s="26"/>
      <c r="U6" s="3"/>
      <c r="V6" s="26"/>
      <c r="W6" s="3"/>
    </row>
    <row r="7" spans="1:24" s="9" customFormat="1">
      <c r="A7" s="70" t="s">
        <v>65</v>
      </c>
      <c r="B7" s="71"/>
      <c r="C7" s="71"/>
      <c r="D7" s="72"/>
      <c r="E7" s="72"/>
      <c r="F7" s="72"/>
      <c r="G7" s="72"/>
      <c r="H7" s="72"/>
      <c r="I7" s="73">
        <v>30</v>
      </c>
      <c r="J7" s="72">
        <v>160</v>
      </c>
      <c r="K7" s="72"/>
      <c r="L7" s="72"/>
      <c r="M7" s="108"/>
      <c r="N7" s="72">
        <v>100</v>
      </c>
      <c r="O7" s="72"/>
      <c r="P7" s="74"/>
      <c r="Q7" s="75">
        <f t="shared" si="0"/>
        <v>290</v>
      </c>
      <c r="R7" s="76"/>
      <c r="S7" s="26"/>
      <c r="T7" s="26"/>
      <c r="U7" s="26"/>
      <c r="V7" s="26"/>
      <c r="W7" s="26"/>
    </row>
    <row r="8" spans="1:24" s="9" customFormat="1">
      <c r="A8" s="70" t="s">
        <v>66</v>
      </c>
      <c r="B8" s="78">
        <v>900</v>
      </c>
      <c r="C8" s="71"/>
      <c r="D8" s="79"/>
      <c r="E8" s="79"/>
      <c r="F8" s="79"/>
      <c r="G8" s="79">
        <v>400</v>
      </c>
      <c r="H8" s="79"/>
      <c r="I8" s="80">
        <v>30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1490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67</v>
      </c>
      <c r="B9" s="78"/>
      <c r="C9" s="71"/>
      <c r="D9" s="79">
        <v>320</v>
      </c>
      <c r="E9" s="79"/>
      <c r="F9" s="79"/>
      <c r="G9" s="79">
        <v>70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580</v>
      </c>
      <c r="R9" s="76"/>
      <c r="S9" s="6"/>
      <c r="T9" s="6"/>
      <c r="U9" s="26"/>
      <c r="V9" s="26"/>
      <c r="W9" s="26"/>
    </row>
    <row r="10" spans="1:24" s="9" customFormat="1">
      <c r="A10" s="70" t="s">
        <v>68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80</v>
      </c>
      <c r="K10" s="79"/>
      <c r="L10" s="79"/>
      <c r="M10" s="109"/>
      <c r="N10" s="79"/>
      <c r="O10" s="79"/>
      <c r="P10" s="81"/>
      <c r="Q10" s="75">
        <f t="shared" si="0"/>
        <v>160</v>
      </c>
      <c r="R10" s="76"/>
      <c r="S10" s="26"/>
      <c r="T10" s="26"/>
      <c r="U10" s="3"/>
      <c r="V10" s="26"/>
      <c r="W10" s="3"/>
    </row>
    <row r="11" spans="1:24" s="9" customFormat="1">
      <c r="A11" s="70" t="s">
        <v>69</v>
      </c>
      <c r="B11" s="78">
        <v>500</v>
      </c>
      <c r="C11" s="71"/>
      <c r="D11" s="79"/>
      <c r="E11" s="79"/>
      <c r="F11" s="79"/>
      <c r="G11" s="79"/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690</v>
      </c>
      <c r="R11" s="76"/>
      <c r="S11" s="26"/>
      <c r="T11" s="26"/>
      <c r="U11" s="26"/>
      <c r="V11" s="26"/>
      <c r="W11" s="26"/>
    </row>
    <row r="12" spans="1:24" s="9" customFormat="1">
      <c r="A12" s="70" t="s">
        <v>70</v>
      </c>
      <c r="B12" s="78">
        <v>400</v>
      </c>
      <c r="C12" s="71"/>
      <c r="D12" s="79"/>
      <c r="E12" s="79"/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640</v>
      </c>
      <c r="R12" s="76"/>
      <c r="S12" s="26"/>
      <c r="T12" s="26"/>
      <c r="U12" s="3"/>
      <c r="V12" s="26"/>
      <c r="W12" s="3"/>
    </row>
    <row r="13" spans="1:24" s="9" customFormat="1">
      <c r="A13" s="70" t="s">
        <v>71</v>
      </c>
      <c r="B13" s="78"/>
      <c r="C13" s="71"/>
      <c r="D13" s="79"/>
      <c r="E13" s="79"/>
      <c r="F13" s="79"/>
      <c r="G13" s="79"/>
      <c r="H13" s="79"/>
      <c r="I13" s="79">
        <v>30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190</v>
      </c>
      <c r="R13" s="76"/>
      <c r="S13" s="77"/>
      <c r="T13" s="26"/>
      <c r="U13" s="26"/>
      <c r="V13" s="26"/>
      <c r="W13" s="26"/>
    </row>
    <row r="14" spans="1:24" s="9" customFormat="1">
      <c r="A14" s="70" t="s">
        <v>72</v>
      </c>
      <c r="B14" s="78">
        <v>900</v>
      </c>
      <c r="C14" s="71"/>
      <c r="D14" s="79"/>
      <c r="E14" s="79"/>
      <c r="F14" s="79"/>
      <c r="G14" s="79">
        <v>50</v>
      </c>
      <c r="H14" s="79"/>
      <c r="I14" s="79">
        <v>30</v>
      </c>
      <c r="J14" s="79">
        <v>1010</v>
      </c>
      <c r="K14" s="83"/>
      <c r="L14" s="79"/>
      <c r="M14" s="109"/>
      <c r="N14" s="79"/>
      <c r="O14" s="79"/>
      <c r="P14" s="81"/>
      <c r="Q14" s="75">
        <f t="shared" si="0"/>
        <v>1990</v>
      </c>
      <c r="R14" s="76"/>
      <c r="S14" s="84"/>
      <c r="T14" s="26"/>
      <c r="U14" s="3"/>
      <c r="V14" s="26"/>
      <c r="W14" s="3"/>
    </row>
    <row r="15" spans="1:24" s="9" customFormat="1">
      <c r="A15" s="70" t="s">
        <v>73</v>
      </c>
      <c r="B15" s="78"/>
      <c r="C15" s="71"/>
      <c r="D15" s="79"/>
      <c r="E15" s="79">
        <v>70</v>
      </c>
      <c r="F15" s="79"/>
      <c r="G15" s="79"/>
      <c r="H15" s="79"/>
      <c r="I15" s="79">
        <v>130</v>
      </c>
      <c r="J15" s="79">
        <v>430</v>
      </c>
      <c r="K15" s="72">
        <v>1700</v>
      </c>
      <c r="L15" s="79"/>
      <c r="M15" s="109"/>
      <c r="N15" s="79"/>
      <c r="O15" s="79"/>
      <c r="P15" s="81"/>
      <c r="Q15" s="75">
        <f t="shared" si="0"/>
        <v>2330</v>
      </c>
      <c r="R15" s="76"/>
      <c r="S15" s="4"/>
      <c r="T15" s="26"/>
      <c r="U15" s="26"/>
      <c r="V15" s="26"/>
      <c r="W15" s="26"/>
    </row>
    <row r="16" spans="1:24" s="9" customFormat="1">
      <c r="A16" s="70" t="s">
        <v>76</v>
      </c>
      <c r="B16" s="78"/>
      <c r="C16" s="71"/>
      <c r="D16" s="79"/>
      <c r="E16" s="79"/>
      <c r="F16" s="79"/>
      <c r="G16" s="79">
        <v>120</v>
      </c>
      <c r="H16" s="79"/>
      <c r="I16" s="79">
        <v>30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310</v>
      </c>
      <c r="R16" s="76"/>
      <c r="S16" s="4"/>
      <c r="T16" s="26"/>
      <c r="U16" s="3"/>
      <c r="V16" s="26"/>
      <c r="W16" s="3"/>
    </row>
    <row r="17" spans="1:23" s="9" customFormat="1">
      <c r="A17" s="70" t="s">
        <v>77</v>
      </c>
      <c r="B17" s="78">
        <v>900</v>
      </c>
      <c r="C17" s="71"/>
      <c r="D17" s="79"/>
      <c r="E17" s="79"/>
      <c r="F17" s="79"/>
      <c r="G17" s="79">
        <v>70</v>
      </c>
      <c r="H17" s="79"/>
      <c r="I17" s="79">
        <v>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1170</v>
      </c>
      <c r="R17" s="76"/>
      <c r="S17" s="4"/>
      <c r="T17" s="26"/>
      <c r="U17" s="26"/>
      <c r="V17" s="26"/>
      <c r="W17" s="26"/>
    </row>
    <row r="18" spans="1:23" s="9" customFormat="1">
      <c r="A18" s="70" t="s">
        <v>78</v>
      </c>
      <c r="B18" s="78"/>
      <c r="C18" s="71"/>
      <c r="D18" s="79"/>
      <c r="E18" s="79">
        <v>2500</v>
      </c>
      <c r="F18" s="79"/>
      <c r="G18" s="79">
        <v>50</v>
      </c>
      <c r="H18" s="79"/>
      <c r="I18" s="79">
        <v>20</v>
      </c>
      <c r="J18" s="79">
        <v>80</v>
      </c>
      <c r="K18" s="79"/>
      <c r="L18" s="79"/>
      <c r="M18" s="109"/>
      <c r="N18" s="81"/>
      <c r="O18" s="79"/>
      <c r="P18" s="81"/>
      <c r="Q18" s="75">
        <f t="shared" si="0"/>
        <v>2650</v>
      </c>
      <c r="R18" s="76"/>
      <c r="S18" s="4"/>
      <c r="T18" s="26"/>
      <c r="U18" s="3"/>
      <c r="V18" s="26"/>
      <c r="W18" s="3"/>
    </row>
    <row r="19" spans="1:23" s="9" customFormat="1">
      <c r="A19" s="70" t="s">
        <v>79</v>
      </c>
      <c r="B19" s="78"/>
      <c r="C19" s="71"/>
      <c r="D19" s="79"/>
      <c r="E19" s="79"/>
      <c r="F19" s="79"/>
      <c r="G19" s="79"/>
      <c r="H19" s="79"/>
      <c r="I19" s="79">
        <v>60</v>
      </c>
      <c r="J19" s="79">
        <v>160</v>
      </c>
      <c r="K19" s="79"/>
      <c r="L19" s="79"/>
      <c r="M19" s="110"/>
      <c r="N19" s="81"/>
      <c r="O19" s="79"/>
      <c r="P19" s="81"/>
      <c r="Q19" s="75">
        <f t="shared" si="0"/>
        <v>220</v>
      </c>
      <c r="R19" s="76"/>
      <c r="S19" s="4"/>
      <c r="T19" s="26"/>
      <c r="U19" s="26"/>
      <c r="V19" s="26"/>
      <c r="W19" s="26"/>
    </row>
    <row r="20" spans="1:23" s="9" customFormat="1">
      <c r="A20" s="70" t="s">
        <v>80</v>
      </c>
      <c r="B20" s="78">
        <v>1000</v>
      </c>
      <c r="C20" s="71">
        <v>470</v>
      </c>
      <c r="D20" s="79">
        <v>30</v>
      </c>
      <c r="E20" s="79"/>
      <c r="F20" s="109"/>
      <c r="G20" s="79">
        <v>50</v>
      </c>
      <c r="H20" s="79"/>
      <c r="I20" s="79">
        <v>50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1760</v>
      </c>
      <c r="R20" s="76"/>
      <c r="S20" s="4"/>
      <c r="T20" s="26"/>
      <c r="U20" s="3"/>
      <c r="V20" s="26"/>
      <c r="W20" s="3"/>
    </row>
    <row r="21" spans="1:23" s="9" customFormat="1">
      <c r="A21" s="70" t="s">
        <v>81</v>
      </c>
      <c r="B21" s="78"/>
      <c r="C21" s="71"/>
      <c r="D21" s="79"/>
      <c r="E21" s="79"/>
      <c r="F21" s="79"/>
      <c r="G21" s="79">
        <v>70</v>
      </c>
      <c r="H21" s="79"/>
      <c r="I21" s="79">
        <v>50</v>
      </c>
      <c r="J21" s="79">
        <v>80</v>
      </c>
      <c r="K21" s="79"/>
      <c r="L21" s="79"/>
      <c r="M21" s="109"/>
      <c r="N21" s="79"/>
      <c r="O21" s="79"/>
      <c r="P21" s="81"/>
      <c r="Q21" s="75">
        <f t="shared" si="0"/>
        <v>200</v>
      </c>
      <c r="R21" s="76"/>
      <c r="S21" s="4"/>
    </row>
    <row r="22" spans="1:23" s="9" customFormat="1">
      <c r="A22" s="70" t="s">
        <v>82</v>
      </c>
      <c r="B22" s="78"/>
      <c r="C22" s="71"/>
      <c r="D22" s="79"/>
      <c r="E22" s="79"/>
      <c r="F22" s="79"/>
      <c r="G22" s="79">
        <v>50</v>
      </c>
      <c r="H22" s="79"/>
      <c r="I22" s="79">
        <v>70</v>
      </c>
      <c r="J22" s="79">
        <v>160</v>
      </c>
      <c r="K22" s="79"/>
      <c r="L22" s="79"/>
      <c r="M22" s="109"/>
      <c r="N22" s="79"/>
      <c r="O22" s="79"/>
      <c r="P22" s="81"/>
      <c r="Q22" s="75">
        <f t="shared" si="0"/>
        <v>280</v>
      </c>
      <c r="R22" s="76"/>
      <c r="S22" s="4"/>
    </row>
    <row r="23" spans="1:23" s="86" customFormat="1">
      <c r="A23" s="70" t="s">
        <v>84</v>
      </c>
      <c r="B23" s="78">
        <v>1000</v>
      </c>
      <c r="C23" s="71">
        <v>490</v>
      </c>
      <c r="D23" s="79"/>
      <c r="E23" s="79"/>
      <c r="F23" s="79"/>
      <c r="G23" s="79">
        <v>70</v>
      </c>
      <c r="H23" s="79"/>
      <c r="I23" s="79">
        <v>30</v>
      </c>
      <c r="J23" s="79">
        <v>160</v>
      </c>
      <c r="K23" s="79"/>
      <c r="L23" s="79"/>
      <c r="M23" s="109"/>
      <c r="N23" s="79"/>
      <c r="O23" s="79"/>
      <c r="P23" s="81"/>
      <c r="Q23" s="75">
        <f t="shared" si="0"/>
        <v>1750</v>
      </c>
      <c r="R23" s="85"/>
      <c r="S23" s="4"/>
    </row>
    <row r="24" spans="1:23" s="9" customFormat="1">
      <c r="A24" s="70" t="s">
        <v>85</v>
      </c>
      <c r="B24" s="78"/>
      <c r="C24" s="71"/>
      <c r="D24" s="79"/>
      <c r="E24" s="79"/>
      <c r="F24" s="79"/>
      <c r="G24" s="79">
        <v>50</v>
      </c>
      <c r="H24" s="79"/>
      <c r="I24" s="79">
        <v>170</v>
      </c>
      <c r="J24" s="79">
        <v>160</v>
      </c>
      <c r="K24" s="79"/>
      <c r="L24" s="79"/>
      <c r="M24" s="109"/>
      <c r="N24" s="79"/>
      <c r="O24" s="79"/>
      <c r="P24" s="81"/>
      <c r="Q24" s="75">
        <f t="shared" si="0"/>
        <v>380</v>
      </c>
      <c r="R24" s="76"/>
      <c r="S24" s="4"/>
      <c r="U24" s="87"/>
      <c r="V24" s="87"/>
      <c r="W24" s="87"/>
    </row>
    <row r="25" spans="1:23" s="86" customFormat="1">
      <c r="A25" s="70" t="s">
        <v>86</v>
      </c>
      <c r="B25" s="78"/>
      <c r="C25" s="71"/>
      <c r="D25" s="79"/>
      <c r="E25" s="79"/>
      <c r="F25" s="79"/>
      <c r="G25" s="79">
        <v>120</v>
      </c>
      <c r="H25" s="79"/>
      <c r="I25" s="79">
        <v>230</v>
      </c>
      <c r="J25" s="79">
        <v>160</v>
      </c>
      <c r="K25" s="79"/>
      <c r="L25" s="79"/>
      <c r="M25" s="109"/>
      <c r="N25" s="79"/>
      <c r="O25" s="79"/>
      <c r="P25" s="81"/>
      <c r="Q25" s="75">
        <f t="shared" si="0"/>
        <v>510</v>
      </c>
      <c r="R25" s="85"/>
      <c r="S25" s="4"/>
    </row>
    <row r="26" spans="1:23" s="9" customFormat="1">
      <c r="A26" s="70" t="s">
        <v>87</v>
      </c>
      <c r="B26" s="78">
        <v>500</v>
      </c>
      <c r="C26" s="71"/>
      <c r="D26" s="79"/>
      <c r="E26" s="79">
        <v>50</v>
      </c>
      <c r="F26" s="79"/>
      <c r="G26" s="79">
        <v>70</v>
      </c>
      <c r="H26" s="79"/>
      <c r="I26" s="79">
        <v>180</v>
      </c>
      <c r="J26" s="79">
        <v>160</v>
      </c>
      <c r="K26" s="79"/>
      <c r="L26" s="79"/>
      <c r="M26" s="109"/>
      <c r="N26" s="79"/>
      <c r="O26" s="79"/>
      <c r="P26" s="81"/>
      <c r="Q26" s="75">
        <f t="shared" si="0"/>
        <v>960</v>
      </c>
      <c r="R26" s="76"/>
      <c r="S26" s="4"/>
    </row>
    <row r="27" spans="1:23" s="9" customFormat="1">
      <c r="A27" s="70" t="s">
        <v>88</v>
      </c>
      <c r="B27" s="78">
        <v>400</v>
      </c>
      <c r="C27" s="71"/>
      <c r="D27" s="79"/>
      <c r="E27" s="79"/>
      <c r="F27" s="79"/>
      <c r="G27" s="79"/>
      <c r="H27" s="79"/>
      <c r="I27" s="79">
        <v>30</v>
      </c>
      <c r="J27" s="79">
        <v>160</v>
      </c>
      <c r="K27" s="79"/>
      <c r="L27" s="79"/>
      <c r="M27" s="109"/>
      <c r="N27" s="79"/>
      <c r="O27" s="79"/>
      <c r="P27" s="81"/>
      <c r="Q27" s="75">
        <f t="shared" si="0"/>
        <v>590</v>
      </c>
      <c r="R27" s="76"/>
      <c r="S27" s="4"/>
    </row>
    <row r="28" spans="1:23" s="9" customFormat="1">
      <c r="A28" s="70" t="s">
        <v>89</v>
      </c>
      <c r="B28" s="78"/>
      <c r="C28" s="71"/>
      <c r="D28" s="79"/>
      <c r="E28" s="79"/>
      <c r="F28" s="79"/>
      <c r="G28" s="79">
        <v>50</v>
      </c>
      <c r="H28" s="79"/>
      <c r="I28" s="79">
        <v>30</v>
      </c>
      <c r="J28" s="79">
        <v>160</v>
      </c>
      <c r="K28" s="79"/>
      <c r="L28" s="79"/>
      <c r="M28" s="109"/>
      <c r="N28" s="79"/>
      <c r="O28" s="79"/>
      <c r="P28" s="81"/>
      <c r="Q28" s="75">
        <f t="shared" si="0"/>
        <v>240</v>
      </c>
      <c r="R28" s="76"/>
      <c r="S28" s="4"/>
      <c r="T28" s="88"/>
      <c r="U28" s="88"/>
    </row>
    <row r="29" spans="1:23" s="9" customFormat="1">
      <c r="A29" s="70" t="s">
        <v>96</v>
      </c>
      <c r="B29" s="78">
        <v>500</v>
      </c>
      <c r="C29" s="71"/>
      <c r="D29" s="79"/>
      <c r="E29" s="79"/>
      <c r="F29" s="79"/>
      <c r="G29" s="79"/>
      <c r="H29" s="79"/>
      <c r="I29" s="79">
        <v>170</v>
      </c>
      <c r="J29" s="79">
        <v>160</v>
      </c>
      <c r="K29" s="79"/>
      <c r="L29" s="79"/>
      <c r="M29" s="109"/>
      <c r="N29" s="79"/>
      <c r="O29" s="79"/>
      <c r="P29" s="81"/>
      <c r="Q29" s="75">
        <f t="shared" si="0"/>
        <v>830</v>
      </c>
      <c r="R29" s="76"/>
      <c r="S29" s="88"/>
      <c r="T29" s="89"/>
      <c r="U29" s="89"/>
    </row>
    <row r="30" spans="1:23" s="9" customFormat="1">
      <c r="A30" s="70" t="s">
        <v>98</v>
      </c>
      <c r="B30" s="78">
        <v>500</v>
      </c>
      <c r="C30" s="71"/>
      <c r="D30" s="79"/>
      <c r="E30" s="79"/>
      <c r="F30" s="79"/>
      <c r="G30" s="79">
        <v>50</v>
      </c>
      <c r="H30" s="79"/>
      <c r="I30" s="79">
        <v>30</v>
      </c>
      <c r="J30" s="79">
        <v>80</v>
      </c>
      <c r="K30" s="79"/>
      <c r="L30" s="79"/>
      <c r="M30" s="109"/>
      <c r="N30" s="79"/>
      <c r="O30" s="79"/>
      <c r="P30" s="81"/>
      <c r="Q30" s="75">
        <f t="shared" si="0"/>
        <v>660</v>
      </c>
      <c r="R30" s="76"/>
      <c r="S30" s="88"/>
      <c r="T30" s="88"/>
      <c r="U30" s="88"/>
    </row>
    <row r="31" spans="1:23" s="9" customFormat="1" ht="13.5" customHeight="1">
      <c r="A31" s="70" t="s">
        <v>104</v>
      </c>
      <c r="B31" s="78"/>
      <c r="C31" s="71">
        <v>450</v>
      </c>
      <c r="D31" s="79"/>
      <c r="E31" s="79">
        <v>80</v>
      </c>
      <c r="F31" s="79"/>
      <c r="G31" s="79">
        <v>70</v>
      </c>
      <c r="H31" s="79"/>
      <c r="I31" s="90">
        <v>30</v>
      </c>
      <c r="J31" s="79">
        <v>160</v>
      </c>
      <c r="K31" s="79"/>
      <c r="L31" s="79"/>
      <c r="M31" s="109"/>
      <c r="N31" s="79"/>
      <c r="O31" s="79"/>
      <c r="P31" s="81"/>
      <c r="Q31" s="75">
        <f t="shared" si="0"/>
        <v>790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7500</v>
      </c>
      <c r="C37" s="97">
        <f t="shared" ref="C37:P37" si="1">SUM(C6:C36)</f>
        <v>1900</v>
      </c>
      <c r="D37" s="97">
        <f t="shared" si="1"/>
        <v>350</v>
      </c>
      <c r="E37" s="97">
        <f t="shared" si="1"/>
        <v>2700</v>
      </c>
      <c r="F37" s="97">
        <f t="shared" si="1"/>
        <v>0</v>
      </c>
      <c r="G37" s="97">
        <f>SUM(G6:G36)</f>
        <v>1560</v>
      </c>
      <c r="H37" s="97">
        <f t="shared" si="1"/>
        <v>0</v>
      </c>
      <c r="I37" s="97">
        <f t="shared" si="1"/>
        <v>1620</v>
      </c>
      <c r="J37" s="97">
        <f t="shared" si="1"/>
        <v>4960</v>
      </c>
      <c r="K37" s="97">
        <f t="shared" si="1"/>
        <v>1700</v>
      </c>
      <c r="L37" s="97">
        <f t="shared" si="1"/>
        <v>799</v>
      </c>
      <c r="M37" s="112">
        <f t="shared" si="1"/>
        <v>0</v>
      </c>
      <c r="N37" s="97">
        <f t="shared" si="1"/>
        <v>100</v>
      </c>
      <c r="O37" s="97">
        <f t="shared" si="1"/>
        <v>0</v>
      </c>
      <c r="P37" s="98">
        <f t="shared" si="1"/>
        <v>0</v>
      </c>
      <c r="Q37" s="99">
        <f>SUM(Q6:Q36)</f>
        <v>23189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3" zoomScale="120" zoomScaleNormal="120" workbookViewId="0">
      <selection activeCell="H55" sqref="H55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8" t="s">
        <v>13</v>
      </c>
      <c r="B1" s="259"/>
      <c r="C1" s="259"/>
      <c r="D1" s="259"/>
      <c r="E1" s="259"/>
      <c r="F1" s="260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61" t="s">
        <v>58</v>
      </c>
      <c r="B2" s="262"/>
      <c r="C2" s="262"/>
      <c r="D2" s="262"/>
      <c r="E2" s="262"/>
      <c r="F2" s="263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4" t="s">
        <v>36</v>
      </c>
      <c r="B3" s="265"/>
      <c r="C3" s="265"/>
      <c r="D3" s="265"/>
      <c r="E3" s="265"/>
      <c r="F3" s="266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-533530</v>
      </c>
      <c r="D32" s="39"/>
      <c r="E32" s="176">
        <f t="shared" si="0"/>
        <v>-533530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-533530</v>
      </c>
      <c r="F33" s="188">
        <f>B33-E33</f>
        <v>533530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8" t="s">
        <v>19</v>
      </c>
      <c r="B35" s="269"/>
      <c r="C35" s="269"/>
      <c r="D35" s="269"/>
      <c r="E35" s="270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6" t="s">
        <v>12</v>
      </c>
      <c r="B36" s="267"/>
      <c r="C36" s="267"/>
      <c r="D36" s="257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110</v>
      </c>
      <c r="B37" s="169" t="s">
        <v>40</v>
      </c>
      <c r="C37" s="170">
        <v>4460</v>
      </c>
      <c r="D37" s="215" t="s">
        <v>104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39</v>
      </c>
      <c r="B38" s="165" t="s">
        <v>40</v>
      </c>
      <c r="C38" s="166">
        <v>60000</v>
      </c>
      <c r="D38" s="168" t="s">
        <v>86</v>
      </c>
      <c r="E38" s="41"/>
      <c r="F38" s="41"/>
      <c r="G38" s="249" t="s">
        <v>90</v>
      </c>
      <c r="H38" s="249"/>
      <c r="I38" s="249"/>
      <c r="J38" s="249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44</v>
      </c>
      <c r="B39" s="165" t="s">
        <v>40</v>
      </c>
      <c r="C39" s="166">
        <v>195000</v>
      </c>
      <c r="D39" s="168" t="s">
        <v>104</v>
      </c>
      <c r="E39" s="41"/>
      <c r="F39" s="42"/>
      <c r="G39" s="201" t="s">
        <v>91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53</v>
      </c>
      <c r="B40" s="165"/>
      <c r="C40" s="166">
        <v>95110</v>
      </c>
      <c r="D40" s="172" t="s">
        <v>104</v>
      </c>
      <c r="E40" s="41"/>
      <c r="F40" s="42"/>
      <c r="G40" s="251" t="s">
        <v>94</v>
      </c>
      <c r="H40" s="251"/>
      <c r="I40" s="251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50</v>
      </c>
      <c r="B41" s="165"/>
      <c r="C41" s="166">
        <v>138650</v>
      </c>
      <c r="D41" s="167" t="s">
        <v>104</v>
      </c>
      <c r="E41" s="52"/>
      <c r="F41" s="42"/>
      <c r="G41" s="252" t="s">
        <v>93</v>
      </c>
      <c r="H41" s="252"/>
      <c r="I41" s="252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107</v>
      </c>
      <c r="B42" s="165" t="s">
        <v>105</v>
      </c>
      <c r="C42" s="166">
        <v>11310</v>
      </c>
      <c r="D42" s="167" t="s">
        <v>104</v>
      </c>
      <c r="F42" s="42"/>
      <c r="G42" s="253" t="s">
        <v>95</v>
      </c>
      <c r="H42" s="253"/>
      <c r="I42" s="253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56</v>
      </c>
      <c r="B43" s="165"/>
      <c r="C43" s="166">
        <v>29000</v>
      </c>
      <c r="D43" s="167" t="s">
        <v>104</v>
      </c>
      <c r="E43" s="42"/>
      <c r="F43" s="113"/>
      <c r="G43" s="250" t="s">
        <v>92</v>
      </c>
      <c r="H43" s="250"/>
      <c r="I43" s="250"/>
      <c r="J43" s="198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/>
      <c r="B44" s="165"/>
      <c r="C44" s="166"/>
      <c r="D44" s="168"/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/>
      <c r="B45" s="165"/>
      <c r="C45" s="166"/>
      <c r="D45" s="167"/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/>
      <c r="B46" s="165"/>
      <c r="C46" s="166"/>
      <c r="D46" s="168"/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/>
      <c r="B47" s="199"/>
      <c r="C47" s="166"/>
      <c r="D47" s="200"/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202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4" t="s">
        <v>20</v>
      </c>
      <c r="B117" s="255"/>
      <c r="C117" s="163">
        <f>SUM(C37:C116)</f>
        <v>533530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6" t="s">
        <v>21</v>
      </c>
      <c r="B119" s="257"/>
      <c r="C119" s="130">
        <f>C117</f>
        <v>533530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4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1" t="s">
        <v>37</v>
      </c>
      <c r="B1" s="272"/>
      <c r="C1" s="272"/>
      <c r="D1" s="272"/>
      <c r="E1" s="273"/>
      <c r="F1" s="139"/>
      <c r="G1" s="1"/>
    </row>
    <row r="2" spans="1:28" ht="21.75">
      <c r="A2" s="280" t="s">
        <v>48</v>
      </c>
      <c r="B2" s="281"/>
      <c r="C2" s="281"/>
      <c r="D2" s="281"/>
      <c r="E2" s="282"/>
      <c r="F2" s="139"/>
      <c r="G2" s="1"/>
    </row>
    <row r="3" spans="1:28" ht="24" thickBot="1">
      <c r="A3" s="274" t="s">
        <v>106</v>
      </c>
      <c r="B3" s="275"/>
      <c r="C3" s="275"/>
      <c r="D3" s="275"/>
      <c r="E3" s="276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3" t="s">
        <v>41</v>
      </c>
      <c r="B4" s="284"/>
      <c r="C4" s="284"/>
      <c r="D4" s="284"/>
      <c r="E4" s="285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4810540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232139.8</v>
      </c>
      <c r="C6" s="34"/>
      <c r="D6" s="117" t="s">
        <v>46</v>
      </c>
      <c r="E6" s="121">
        <v>1761807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265410.80000000075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23189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24400</v>
      </c>
      <c r="C10" s="32"/>
      <c r="D10" s="117" t="s">
        <v>12</v>
      </c>
      <c r="E10" s="121">
        <v>529070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6" t="s">
        <v>7</v>
      </c>
      <c r="B11" s="197">
        <f>B6-B9-B10</f>
        <v>184550.8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38</v>
      </c>
      <c r="E12" s="138">
        <v>600533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2"/>
      <c r="B14" s="193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4" t="s">
        <v>83</v>
      </c>
      <c r="B15" s="195">
        <v>1200000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4"/>
      <c r="B16" s="195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B5+B11-B15</f>
        <v>7984550.8000000007</v>
      </c>
      <c r="C18" s="32"/>
      <c r="D18" s="117" t="s">
        <v>6</v>
      </c>
      <c r="E18" s="121">
        <f>SUM(E5:E17)</f>
        <v>7984550.8000000007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7" t="s">
        <v>12</v>
      </c>
      <c r="B20" s="278"/>
      <c r="C20" s="278"/>
      <c r="D20" s="278"/>
      <c r="E20" s="279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6" t="s">
        <v>99</v>
      </c>
      <c r="B21" s="203">
        <v>29000</v>
      </c>
      <c r="C21" s="204"/>
      <c r="D21" s="217" t="s">
        <v>103</v>
      </c>
      <c r="E21" s="205">
        <v>95110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6" t="s">
        <v>100</v>
      </c>
      <c r="B22" s="207">
        <v>60000</v>
      </c>
      <c r="C22" s="208"/>
      <c r="D22" s="208" t="s">
        <v>102</v>
      </c>
      <c r="E22" s="209">
        <v>138650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4" thickBot="1">
      <c r="A23" s="210" t="s">
        <v>101</v>
      </c>
      <c r="B23" s="211">
        <v>195000</v>
      </c>
      <c r="C23" s="212"/>
      <c r="D23" s="213" t="s">
        <v>109</v>
      </c>
      <c r="E23" s="214">
        <v>11310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>
      <c r="A24" s="1"/>
      <c r="B24" s="23"/>
      <c r="C24" s="1"/>
      <c r="D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1"/>
      <c r="B25" s="23"/>
      <c r="C25" s="1"/>
      <c r="D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1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E29" s="2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</sheetData>
  <sortState ref="A21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N13" sqref="N13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108</v>
      </c>
    </row>
    <row r="2" spans="1:10">
      <c r="A2" t="s">
        <v>74</v>
      </c>
      <c r="C2">
        <v>500</v>
      </c>
      <c r="D2" t="s">
        <v>88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89" t="s">
        <v>114</v>
      </c>
      <c r="G5" s="290"/>
      <c r="H5" s="290"/>
      <c r="I5" s="290"/>
      <c r="J5" s="291"/>
    </row>
    <row r="6" spans="1:10" ht="18">
      <c r="F6" s="292" t="s">
        <v>115</v>
      </c>
      <c r="G6" s="293"/>
      <c r="H6" s="293"/>
      <c r="I6" s="293"/>
      <c r="J6" s="294"/>
    </row>
    <row r="7" spans="1:10" ht="15">
      <c r="F7" s="295" t="s">
        <v>121</v>
      </c>
      <c r="G7" s="296"/>
      <c r="H7" s="296"/>
      <c r="I7" s="296"/>
      <c r="J7" s="297"/>
    </row>
    <row r="8" spans="1:10" ht="5.25" customHeight="1">
      <c r="F8" s="226"/>
      <c r="G8" s="227"/>
      <c r="H8" s="227"/>
      <c r="I8" s="227"/>
      <c r="J8" s="228"/>
    </row>
    <row r="9" spans="1:10" ht="15.75">
      <c r="F9" s="220" t="s">
        <v>116</v>
      </c>
      <c r="G9" s="219" t="s">
        <v>111</v>
      </c>
      <c r="H9" s="219" t="s">
        <v>120</v>
      </c>
      <c r="I9" s="219" t="s">
        <v>112</v>
      </c>
      <c r="J9" s="221" t="s">
        <v>113</v>
      </c>
    </row>
    <row r="10" spans="1:10" ht="18">
      <c r="F10" s="222" t="s">
        <v>40</v>
      </c>
      <c r="G10" s="218" t="s">
        <v>39</v>
      </c>
      <c r="H10" s="218">
        <v>1717271613</v>
      </c>
      <c r="I10" s="218">
        <v>60000</v>
      </c>
      <c r="J10" s="223" t="s">
        <v>86</v>
      </c>
    </row>
    <row r="11" spans="1:10" ht="18">
      <c r="F11" s="222" t="s">
        <v>40</v>
      </c>
      <c r="G11" s="218" t="s">
        <v>44</v>
      </c>
      <c r="H11" s="218">
        <v>1717436223</v>
      </c>
      <c r="I11" s="218">
        <v>195000</v>
      </c>
      <c r="J11" s="223" t="s">
        <v>104</v>
      </c>
    </row>
    <row r="12" spans="1:10" ht="18">
      <c r="F12" s="222" t="s">
        <v>117</v>
      </c>
      <c r="G12" s="218" t="s">
        <v>53</v>
      </c>
      <c r="H12" s="218">
        <v>1718911905</v>
      </c>
      <c r="I12" s="218">
        <v>95110</v>
      </c>
      <c r="J12" s="223" t="s">
        <v>104</v>
      </c>
    </row>
    <row r="13" spans="1:10" ht="18">
      <c r="F13" s="222" t="s">
        <v>117</v>
      </c>
      <c r="G13" s="218" t="s">
        <v>50</v>
      </c>
      <c r="H13" s="218">
        <v>1737356298</v>
      </c>
      <c r="I13" s="218">
        <v>138650</v>
      </c>
      <c r="J13" s="223" t="s">
        <v>104</v>
      </c>
    </row>
    <row r="14" spans="1:10" ht="18">
      <c r="F14" s="222" t="s">
        <v>118</v>
      </c>
      <c r="G14" s="218" t="s">
        <v>107</v>
      </c>
      <c r="H14" s="218">
        <v>1726988922</v>
      </c>
      <c r="I14" s="218">
        <v>11310</v>
      </c>
      <c r="J14" s="223" t="s">
        <v>104</v>
      </c>
    </row>
    <row r="15" spans="1:10" ht="18">
      <c r="F15" s="222" t="s">
        <v>119</v>
      </c>
      <c r="G15" s="218" t="s">
        <v>56</v>
      </c>
      <c r="H15" s="218">
        <v>1710140120</v>
      </c>
      <c r="I15" s="218">
        <v>29000</v>
      </c>
      <c r="J15" s="223" t="s">
        <v>104</v>
      </c>
    </row>
    <row r="16" spans="1:10" ht="18.75" thickBot="1">
      <c r="F16" s="286" t="s">
        <v>92</v>
      </c>
      <c r="G16" s="287"/>
      <c r="H16" s="288"/>
      <c r="I16" s="224">
        <f>SUM(I10:I15)</f>
        <v>529070</v>
      </c>
      <c r="J16" s="225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2022-06-30T18:12:38Z</dcterms:modified>
</cp:coreProperties>
</file>