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30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<sst xmlns="http://schemas.openxmlformats.org/spreadsheetml/2006/main" count="457" uniqueCount="236">
  <si>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</si>
  <si>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</si>
  <si>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</si>
  <si>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</si>
  <si>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</si>
  <si>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</si>
  <si>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</si>
  <si>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</si>
  <si>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</si>
  <si>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</si>
  <si>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</si>
  <si>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</si>
  <si>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</si>
  <si>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</si>
  <si>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</si>
  <si>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</si>
  <si>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</si>
  <si>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</si>
  <si>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</si>
  <si>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</si>
  <si>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</si>
  <si>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</si>
  <si>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</si>
  <si>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</si>
  <si>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</si>
  <si>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</si>
  <si>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</si>
  <si>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</si>
  <si>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</si>
  <si>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</si>
  <si>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</si>
  <si>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</si>
  <si>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</si>
  <si>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</si>
  <si>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</si>
  <si>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</si>
  <si>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</si>
  <si>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</si>
  <si>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</si>
  <si>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</si>
  <si>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</si>
  <si>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</si>
  <si>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</si>
  <si>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</si>
  <si>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</si>
  <si>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</si>
  <si>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</si>
  <si>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</si>
  <si>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</si>
  <si>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</si>
  <si>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</si>
  <si>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</si>
  <si>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</si>
  <si>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</si>
  <si>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</si>
  <si>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</si>
  <si>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</si>
  <si>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</si>
  <si>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</si>
  <si>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</si>
  <si>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</si>
  <si>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</si>
  <si>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</si>
  <si>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</si>
  <si>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</si>
  <si>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</si>
  <si>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</si>
  <si>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</si>
  <si>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</si>
  <si>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</si>
  <si>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</si>
  <si>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</si>
  <si>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</si>
  <si>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</si>
  <si>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</si>
  <si>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</si>
  <si>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</si>
  <si>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</si>
  <si>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</si>
  <si>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</si>
  <si>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</si>
  <si>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</si>
  <si>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</si>
  <si>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</si>
  <si>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</si>
  <si>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</si>
  <si>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</si>
  <si>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</si>
  <si>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</si>
  <si>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</si>
  <si>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</si>
  <si>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</si>
  <si>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</si>
  <si>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</si>
  <si>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</si>
  <si>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</si>
  <si>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</si>
  <si>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</si>
  <si>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</si>
  <si>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</si>
  <si>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</si>
  <si>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</si>
  <si>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</si>
  <si>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</si>
  <si>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</si>
  <si>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</si>
  <si>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</si>
  <si>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</si>
  <si>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</si>
  <si>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</si>
  <si>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</si>
  <si>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</si>
  <si>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</si>
  <si>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</si>
  <si>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</si>
  <si>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</si>
  <si>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</si>
  <si>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</si>
  <si>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</si>
  <si>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</si>
  <si>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</si>
  <si>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</si>
  <si>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</si>
  <si>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</si>
  <si>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</si>
  <si>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</si>
  <si>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</si>
  <si>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</si>
  <si>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</si>
  <si>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</si>
  <si>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</si>
  <si>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</si>
  <si>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</si>
  <si>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</si>
  <si>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</si>
  <si>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</si>
  <si>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</si>
  <si>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</si>
  <si>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</si>
  <si>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</si>
  <si>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</si>
  <si>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</si>
  <si>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</si>
  <si>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</si>
  <si>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</si>
  <si>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</si>
  <si>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</si>
  <si>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</si>
  <si>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</si>
  <si>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</si>
  <si>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</si>
  <si>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</si>
  <si>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</si>
  <si>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</si>
  <si>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</si>
  <si>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</si>
  <si>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</si>
  <si>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</si>
  <si>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</si>
  <si>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</si>
  <si>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</si>
  <si>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</si>
  <si>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</si>
  <si>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</si>
  <si>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</si>
  <si>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</si>
  <si>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</si>
  <si>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</si>
  <si>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</si>
  <si>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</si>
  <si>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</si>
  <si>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</si>
  <si>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</si>
  <si>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</si>
  <si>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</si>
  <si>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</si>
  <si>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</si>
  <si>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</si>
  <si>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</si>
  <si>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</si>
  <si>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</si>
  <si>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</si>
  <si>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</si>
  <si>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</si>
  <si>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</si>
  <si>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</si>
  <si>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</si>
  <si>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</si>
  <si>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</si>
  <si>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</si>
  <si>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</si>
  <si>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</si>
  <si>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</si>
  <si>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</si>
  <si>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</si>
  <si>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</si>
  <si>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</si>
  <si>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</si>
  <si>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</si>
  <si>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</si>
  <si>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</si>
  <si>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</si>
  <si>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</si>
  <si>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</si>
  <si>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16.08.2022</t>
  </si>
  <si>
    <t>Realme (+)</t>
  </si>
  <si>
    <t>17.08.2022</t>
  </si>
  <si>
    <t>Kamrul</t>
  </si>
  <si>
    <t>Nal=Rubel Enterprise</t>
  </si>
  <si>
    <t>18.08.2022</t>
  </si>
  <si>
    <t>20.08.2022</t>
  </si>
  <si>
    <t>Pappu</t>
  </si>
  <si>
    <t>SBC</t>
  </si>
  <si>
    <t>Bi=Friends electronics</t>
  </si>
  <si>
    <t>21.08.2022</t>
  </si>
  <si>
    <t>Moom Telecom</t>
  </si>
  <si>
    <t>22.08.2022</t>
  </si>
  <si>
    <t>23.08.2022</t>
  </si>
  <si>
    <t>24.08.2022</t>
  </si>
  <si>
    <t>25.08.2022</t>
  </si>
  <si>
    <t>S.A Mobile Mart</t>
  </si>
  <si>
    <t>27.08.2022</t>
  </si>
  <si>
    <t>28.08.2022</t>
  </si>
  <si>
    <t>Bonpara</t>
  </si>
  <si>
    <t>Bhuiyan</t>
  </si>
  <si>
    <t>Office Pase</t>
  </si>
  <si>
    <t>Lition Telecom</t>
  </si>
  <si>
    <t>29.08.2022</t>
  </si>
  <si>
    <t>Nandangachi</t>
  </si>
  <si>
    <t>Hasan Telecom</t>
  </si>
  <si>
    <t>Nan=Hasan Telecom</t>
  </si>
  <si>
    <t>30.08.2022</t>
  </si>
  <si>
    <t>Date:30.08.2022</t>
  </si>
  <si>
    <t>Symphony  Balance(-)</t>
  </si>
  <si>
    <t>Galaxy</t>
  </si>
  <si>
    <t>C=Galaxy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</si>
</sst>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6"/>
      <c r="B1" s="346"/>
      <c r="C1" s="346"/>
      <c r="D1" s="346"/>
      <c r="E1" s="346"/>
      <c r="F1" s="346"/>
    </row>
    <row r="2" spans="1:8" ht="20.25">
      <c r="A2" s="347"/>
      <c r="B2" s="344" t="s">
        <v>15</v>
      </c>
      <c r="C2" s="344"/>
      <c r="D2" s="344"/>
      <c r="E2" s="344"/>
    </row>
    <row r="3" spans="1:8" ht="16.5" customHeight="1">
      <c r="A3" s="347"/>
      <c r="B3" s="345" t="s">
        <v>49</v>
      </c>
      <c r="C3" s="345"/>
      <c r="D3" s="345"/>
      <c r="E3" s="345"/>
    </row>
    <row r="4" spans="1:8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7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7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7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7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7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7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7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7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7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23" sqref="G2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6"/>
      <c r="B1" s="346"/>
      <c r="C1" s="346"/>
      <c r="D1" s="346"/>
      <c r="E1" s="346"/>
      <c r="F1" s="346"/>
    </row>
    <row r="2" spans="1:7" ht="20.25">
      <c r="A2" s="347"/>
      <c r="B2" s="344" t="s">
        <v>15</v>
      </c>
      <c r="C2" s="344"/>
      <c r="D2" s="344"/>
      <c r="E2" s="344"/>
    </row>
    <row r="3" spans="1:7" ht="16.5" customHeight="1">
      <c r="A3" s="347"/>
      <c r="B3" s="345" t="s">
        <v>175</v>
      </c>
      <c r="C3" s="345"/>
      <c r="D3" s="345"/>
      <c r="E3" s="345"/>
    </row>
    <row r="4" spans="1:7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7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7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7"/>
      <c r="B7" s="26" t="s">
        <v>174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7"/>
      <c r="B8" s="26" t="s">
        <v>178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7"/>
      <c r="B9" s="26" t="s">
        <v>179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7"/>
      <c r="B10" s="26" t="s">
        <v>183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7"/>
      <c r="B11" s="26" t="s">
        <v>186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7"/>
      <c r="B12" s="26" t="s">
        <v>187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7"/>
      <c r="B13" s="26" t="s">
        <v>188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7"/>
      <c r="B14" s="26" t="s">
        <v>189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7"/>
      <c r="B15" s="26" t="s">
        <v>190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7"/>
      <c r="B16" s="26" t="s">
        <v>191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7"/>
      <c r="B17" s="26" t="s">
        <v>195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7"/>
      <c r="B18" s="26" t="s">
        <v>197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7"/>
      <c r="B19" s="26" t="s">
        <v>199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7"/>
      <c r="B20" s="26" t="s">
        <v>204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7"/>
      <c r="B21" s="26" t="s">
        <v>206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7"/>
      <c r="B22" s="26" t="s">
        <v>209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7"/>
      <c r="B23" s="26" t="s">
        <v>210</v>
      </c>
      <c r="C23" s="247">
        <v>0</v>
      </c>
      <c r="D23" s="247">
        <v>0</v>
      </c>
      <c r="E23" s="248">
        <f>E22+C23-D23</f>
        <v>31238</v>
      </c>
      <c r="F23" s="2"/>
      <c r="G23" s="2">
        <v>1189089</v>
      </c>
    </row>
    <row r="24" spans="1:7">
      <c r="A24" s="347"/>
      <c r="B24" s="26" t="s">
        <v>214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7"/>
      <c r="B25" s="26" t="s">
        <v>216</v>
      </c>
      <c r="C25" s="247">
        <v>100000</v>
      </c>
      <c r="D25" s="247">
        <v>100000</v>
      </c>
      <c r="E25" s="248">
        <f t="shared" si="0"/>
        <v>31238</v>
      </c>
      <c r="F25" s="2"/>
      <c r="G25" s="2"/>
    </row>
    <row r="26" spans="1:7">
      <c r="A26" s="347"/>
      <c r="B26" s="26" t="s">
        <v>217</v>
      </c>
      <c r="C26" s="247">
        <v>500000</v>
      </c>
      <c r="D26" s="247">
        <v>500000</v>
      </c>
      <c r="E26" s="248">
        <f t="shared" si="0"/>
        <v>31238</v>
      </c>
      <c r="F26" s="2"/>
      <c r="G26" s="2"/>
    </row>
    <row r="27" spans="1:7">
      <c r="A27" s="347"/>
      <c r="B27" s="26" t="s">
        <v>218</v>
      </c>
      <c r="C27" s="247">
        <v>1000000</v>
      </c>
      <c r="D27" s="247">
        <v>1000000</v>
      </c>
      <c r="E27" s="248">
        <f t="shared" si="0"/>
        <v>31238</v>
      </c>
      <c r="F27" s="2"/>
      <c r="G27" s="21"/>
    </row>
    <row r="28" spans="1:7">
      <c r="A28" s="347"/>
      <c r="B28" s="26" t="s">
        <v>219</v>
      </c>
      <c r="C28" s="247">
        <v>500000</v>
      </c>
      <c r="D28" s="247">
        <v>500000</v>
      </c>
      <c r="E28" s="248">
        <f>E27+C28-D28</f>
        <v>31238</v>
      </c>
      <c r="F28" s="21"/>
      <c r="G28" s="21"/>
    </row>
    <row r="29" spans="1:7">
      <c r="A29" s="347"/>
      <c r="B29" s="26" t="s">
        <v>221</v>
      </c>
      <c r="C29" s="247">
        <v>0</v>
      </c>
      <c r="D29" s="247">
        <v>0</v>
      </c>
      <c r="E29" s="248">
        <f t="shared" si="0"/>
        <v>31238</v>
      </c>
      <c r="F29" s="2"/>
      <c r="G29" s="21"/>
    </row>
    <row r="30" spans="1:7">
      <c r="A30" s="347"/>
      <c r="B30" s="26" t="s">
        <v>222</v>
      </c>
      <c r="C30" s="247">
        <v>1200000</v>
      </c>
      <c r="D30" s="247">
        <v>1200000</v>
      </c>
      <c r="E30" s="248">
        <f>E29+C30-D30</f>
        <v>31238</v>
      </c>
      <c r="F30" s="2"/>
      <c r="G30" s="21"/>
    </row>
    <row r="31" spans="1:7">
      <c r="A31" s="347"/>
      <c r="B31" s="26" t="s">
        <v>222</v>
      </c>
      <c r="C31" s="247">
        <v>366000</v>
      </c>
      <c r="D31" s="247">
        <v>0</v>
      </c>
      <c r="E31" s="248">
        <f t="shared" si="0"/>
        <v>397238</v>
      </c>
      <c r="F31" s="2"/>
      <c r="G31" s="21"/>
    </row>
    <row r="32" spans="1:7">
      <c r="A32" s="347"/>
      <c r="B32" s="26" t="s">
        <v>227</v>
      </c>
      <c r="C32" s="247">
        <v>60000</v>
      </c>
      <c r="D32" s="247">
        <v>420000</v>
      </c>
      <c r="E32" s="248">
        <f>E31+C32-D32</f>
        <v>37238</v>
      </c>
      <c r="F32" s="2"/>
      <c r="G32" s="21"/>
    </row>
    <row r="33" spans="1:7">
      <c r="A33" s="347"/>
      <c r="B33" s="26" t="s">
        <v>231</v>
      </c>
      <c r="C33" s="247">
        <v>100000</v>
      </c>
      <c r="D33" s="249">
        <v>100000</v>
      </c>
      <c r="E33" s="248">
        <f t="shared" si="0"/>
        <v>37238</v>
      </c>
      <c r="F33" s="2"/>
      <c r="G33" s="21"/>
    </row>
    <row r="34" spans="1:7">
      <c r="A34" s="347"/>
      <c r="B34" s="26"/>
      <c r="C34" s="247"/>
      <c r="D34" s="247"/>
      <c r="E34" s="248">
        <f t="shared" si="0"/>
        <v>37238</v>
      </c>
      <c r="F34" s="2"/>
      <c r="G34" s="21"/>
    </row>
    <row r="35" spans="1:7">
      <c r="A35" s="347"/>
      <c r="B35" s="26"/>
      <c r="C35" s="247"/>
      <c r="D35" s="247"/>
      <c r="E35" s="248">
        <f t="shared" si="0"/>
        <v>37238</v>
      </c>
      <c r="F35" s="2"/>
      <c r="G35" s="21"/>
    </row>
    <row r="36" spans="1:7">
      <c r="A36" s="347"/>
      <c r="B36" s="26"/>
      <c r="C36" s="247"/>
      <c r="D36" s="247"/>
      <c r="E36" s="248">
        <f t="shared" si="0"/>
        <v>37238</v>
      </c>
      <c r="F36" s="2"/>
      <c r="G36" s="21"/>
    </row>
    <row r="37" spans="1:7">
      <c r="A37" s="347"/>
      <c r="B37" s="26"/>
      <c r="C37" s="247"/>
      <c r="D37" s="247"/>
      <c r="E37" s="248">
        <f t="shared" si="0"/>
        <v>37238</v>
      </c>
      <c r="F37" s="2"/>
      <c r="G37" s="21"/>
    </row>
    <row r="38" spans="1:7">
      <c r="A38" s="347"/>
      <c r="B38" s="26"/>
      <c r="C38" s="247"/>
      <c r="D38" s="247"/>
      <c r="E38" s="248">
        <f t="shared" si="0"/>
        <v>37238</v>
      </c>
      <c r="F38" s="2"/>
      <c r="G38" s="21"/>
    </row>
    <row r="39" spans="1:7">
      <c r="A39" s="347"/>
      <c r="B39" s="26"/>
      <c r="C39" s="247"/>
      <c r="D39" s="247"/>
      <c r="E39" s="248">
        <f t="shared" si="0"/>
        <v>37238</v>
      </c>
      <c r="F39" s="2"/>
      <c r="G39" s="21"/>
    </row>
    <row r="40" spans="1:7">
      <c r="A40" s="347"/>
      <c r="B40" s="26"/>
      <c r="C40" s="247"/>
      <c r="D40" s="247"/>
      <c r="E40" s="248">
        <f t="shared" si="0"/>
        <v>37238</v>
      </c>
      <c r="F40" s="2"/>
      <c r="G40" s="21"/>
    </row>
    <row r="41" spans="1:7">
      <c r="A41" s="347"/>
      <c r="B41" s="26"/>
      <c r="C41" s="247"/>
      <c r="D41" s="247"/>
      <c r="E41" s="248">
        <f t="shared" si="0"/>
        <v>37238</v>
      </c>
      <c r="F41" s="2"/>
      <c r="G41" s="21"/>
    </row>
    <row r="42" spans="1:7">
      <c r="A42" s="347"/>
      <c r="B42" s="26"/>
      <c r="C42" s="247"/>
      <c r="D42" s="247"/>
      <c r="E42" s="248">
        <f t="shared" si="0"/>
        <v>37238</v>
      </c>
      <c r="F42" s="2"/>
      <c r="G42" s="21"/>
    </row>
    <row r="43" spans="1:7">
      <c r="A43" s="347"/>
      <c r="B43" s="26"/>
      <c r="C43" s="247"/>
      <c r="D43" s="247"/>
      <c r="E43" s="248">
        <f t="shared" si="0"/>
        <v>37238</v>
      </c>
      <c r="F43" s="2"/>
      <c r="G43" s="21"/>
    </row>
    <row r="44" spans="1:7">
      <c r="A44" s="347"/>
      <c r="B44" s="26"/>
      <c r="C44" s="247"/>
      <c r="D44" s="247"/>
      <c r="E44" s="248">
        <f t="shared" si="0"/>
        <v>37238</v>
      </c>
      <c r="F44" s="2"/>
      <c r="G44" s="21"/>
    </row>
    <row r="45" spans="1:7">
      <c r="A45" s="347"/>
      <c r="B45" s="26"/>
      <c r="C45" s="247"/>
      <c r="D45" s="247"/>
      <c r="E45" s="248">
        <f t="shared" si="0"/>
        <v>37238</v>
      </c>
      <c r="F45" s="2"/>
      <c r="G45" s="21"/>
    </row>
    <row r="46" spans="1:7">
      <c r="A46" s="347"/>
      <c r="B46" s="26"/>
      <c r="C46" s="247"/>
      <c r="D46" s="247"/>
      <c r="E46" s="248">
        <f t="shared" si="0"/>
        <v>37238</v>
      </c>
      <c r="F46" s="2"/>
      <c r="G46" s="21"/>
    </row>
    <row r="47" spans="1:7">
      <c r="A47" s="347"/>
      <c r="B47" s="26"/>
      <c r="C47" s="247"/>
      <c r="D47" s="247"/>
      <c r="E47" s="248">
        <f t="shared" si="0"/>
        <v>37238</v>
      </c>
      <c r="F47" s="2"/>
      <c r="G47" s="21"/>
    </row>
    <row r="48" spans="1:7">
      <c r="A48" s="347"/>
      <c r="B48" s="26"/>
      <c r="C48" s="247"/>
      <c r="D48" s="247"/>
      <c r="E48" s="248">
        <f t="shared" si="0"/>
        <v>37238</v>
      </c>
      <c r="F48" s="2"/>
      <c r="G48" s="21"/>
    </row>
    <row r="49" spans="1:7">
      <c r="A49" s="347"/>
      <c r="B49" s="26"/>
      <c r="C49" s="247"/>
      <c r="D49" s="247"/>
      <c r="E49" s="248">
        <f t="shared" si="0"/>
        <v>37238</v>
      </c>
      <c r="F49" s="2"/>
      <c r="G49" s="21"/>
    </row>
    <row r="50" spans="1:7">
      <c r="A50" s="347"/>
      <c r="B50" s="26"/>
      <c r="C50" s="247"/>
      <c r="D50" s="247"/>
      <c r="E50" s="248">
        <f t="shared" si="0"/>
        <v>37238</v>
      </c>
      <c r="F50" s="2"/>
      <c r="G50" s="21"/>
    </row>
    <row r="51" spans="1:7">
      <c r="A51" s="347"/>
      <c r="B51" s="26"/>
      <c r="C51" s="247"/>
      <c r="D51" s="247"/>
      <c r="E51" s="248">
        <f t="shared" si="0"/>
        <v>37238</v>
      </c>
      <c r="F51" s="2"/>
      <c r="G51" s="21"/>
    </row>
    <row r="52" spans="1:7">
      <c r="A52" s="347"/>
      <c r="B52" s="26"/>
      <c r="C52" s="247"/>
      <c r="D52" s="247"/>
      <c r="E52" s="248">
        <f t="shared" si="0"/>
        <v>37238</v>
      </c>
      <c r="F52" s="2"/>
      <c r="G52" s="21"/>
    </row>
    <row r="53" spans="1:7">
      <c r="A53" s="347"/>
      <c r="B53" s="26"/>
      <c r="C53" s="247"/>
      <c r="D53" s="247"/>
      <c r="E53" s="248">
        <f t="shared" si="0"/>
        <v>37238</v>
      </c>
      <c r="F53" s="2"/>
      <c r="G53" s="21"/>
    </row>
    <row r="54" spans="1:7">
      <c r="A54" s="347"/>
      <c r="B54" s="26"/>
      <c r="C54" s="247"/>
      <c r="D54" s="247"/>
      <c r="E54" s="248">
        <f t="shared" si="0"/>
        <v>37238</v>
      </c>
      <c r="F54" s="2"/>
      <c r="G54" s="21"/>
    </row>
    <row r="55" spans="1:7">
      <c r="A55" s="347"/>
      <c r="B55" s="26"/>
      <c r="C55" s="247"/>
      <c r="D55" s="247"/>
      <c r="E55" s="248">
        <f t="shared" si="0"/>
        <v>37238</v>
      </c>
      <c r="F55" s="2"/>
      <c r="G55" s="21"/>
    </row>
    <row r="56" spans="1:7">
      <c r="A56" s="347"/>
      <c r="B56" s="26"/>
      <c r="C56" s="247"/>
      <c r="D56" s="247"/>
      <c r="E56" s="248">
        <f t="shared" si="0"/>
        <v>37238</v>
      </c>
      <c r="F56" s="2"/>
      <c r="G56" s="21"/>
    </row>
    <row r="57" spans="1:7">
      <c r="A57" s="347"/>
      <c r="B57" s="26"/>
      <c r="C57" s="247"/>
      <c r="D57" s="247"/>
      <c r="E57" s="248">
        <f t="shared" si="0"/>
        <v>37238</v>
      </c>
      <c r="F57" s="2"/>
      <c r="G57" s="21"/>
    </row>
    <row r="58" spans="1:7">
      <c r="A58" s="347"/>
      <c r="B58" s="26"/>
      <c r="C58" s="247"/>
      <c r="D58" s="247"/>
      <c r="E58" s="248">
        <f t="shared" si="0"/>
        <v>37238</v>
      </c>
      <c r="F58" s="2"/>
      <c r="G58" s="21"/>
    </row>
    <row r="59" spans="1:7">
      <c r="A59" s="347"/>
      <c r="B59" s="26"/>
      <c r="C59" s="247"/>
      <c r="D59" s="247"/>
      <c r="E59" s="248">
        <f t="shared" si="0"/>
        <v>37238</v>
      </c>
      <c r="F59" s="2"/>
    </row>
    <row r="60" spans="1:7">
      <c r="A60" s="347"/>
      <c r="B60" s="26"/>
      <c r="C60" s="247"/>
      <c r="D60" s="247"/>
      <c r="E60" s="248">
        <f t="shared" si="0"/>
        <v>37238</v>
      </c>
      <c r="F60" s="2"/>
    </row>
    <row r="61" spans="1:7">
      <c r="A61" s="347"/>
      <c r="B61" s="26"/>
      <c r="C61" s="247"/>
      <c r="D61" s="247"/>
      <c r="E61" s="248">
        <f t="shared" si="0"/>
        <v>37238</v>
      </c>
      <c r="F61" s="2"/>
    </row>
    <row r="62" spans="1:7">
      <c r="A62" s="347"/>
      <c r="B62" s="26"/>
      <c r="C62" s="247"/>
      <c r="D62" s="247"/>
      <c r="E62" s="248">
        <f t="shared" si="0"/>
        <v>37238</v>
      </c>
      <c r="F62" s="2"/>
    </row>
    <row r="63" spans="1:7">
      <c r="A63" s="347"/>
      <c r="B63" s="26"/>
      <c r="C63" s="247"/>
      <c r="D63" s="247"/>
      <c r="E63" s="248">
        <f t="shared" si="0"/>
        <v>37238</v>
      </c>
      <c r="F63" s="2"/>
    </row>
    <row r="64" spans="1:7">
      <c r="A64" s="347"/>
      <c r="B64" s="26"/>
      <c r="C64" s="247"/>
      <c r="D64" s="247"/>
      <c r="E64" s="248">
        <f t="shared" si="0"/>
        <v>37238</v>
      </c>
      <c r="F64" s="2"/>
    </row>
    <row r="65" spans="1:7">
      <c r="A65" s="347"/>
      <c r="B65" s="26"/>
      <c r="C65" s="247"/>
      <c r="D65" s="247"/>
      <c r="E65" s="248">
        <f t="shared" si="0"/>
        <v>37238</v>
      </c>
      <c r="F65" s="2"/>
    </row>
    <row r="66" spans="1:7">
      <c r="A66" s="347"/>
      <c r="B66" s="26"/>
      <c r="C66" s="247"/>
      <c r="D66" s="247"/>
      <c r="E66" s="248">
        <f t="shared" si="0"/>
        <v>37238</v>
      </c>
      <c r="F66" s="2"/>
    </row>
    <row r="67" spans="1:7">
      <c r="A67" s="347"/>
      <c r="B67" s="26"/>
      <c r="C67" s="247"/>
      <c r="D67" s="247"/>
      <c r="E67" s="248">
        <f t="shared" si="0"/>
        <v>37238</v>
      </c>
      <c r="F67" s="2"/>
    </row>
    <row r="68" spans="1:7">
      <c r="A68" s="347"/>
      <c r="B68" s="26"/>
      <c r="C68" s="247"/>
      <c r="D68" s="247"/>
      <c r="E68" s="248">
        <f t="shared" si="0"/>
        <v>37238</v>
      </c>
      <c r="F68" s="2"/>
    </row>
    <row r="69" spans="1:7">
      <c r="A69" s="347"/>
      <c r="B69" s="26"/>
      <c r="C69" s="247"/>
      <c r="D69" s="247"/>
      <c r="E69" s="248">
        <f t="shared" si="0"/>
        <v>37238</v>
      </c>
      <c r="F69" s="2"/>
    </row>
    <row r="70" spans="1:7">
      <c r="A70" s="347"/>
      <c r="B70" s="26"/>
      <c r="C70" s="247"/>
      <c r="D70" s="247"/>
      <c r="E70" s="248">
        <f t="shared" ref="E70:E82" si="1">E69+C70-D70</f>
        <v>37238</v>
      </c>
      <c r="F70" s="2"/>
    </row>
    <row r="71" spans="1:7">
      <c r="A71" s="347"/>
      <c r="B71" s="26"/>
      <c r="C71" s="247"/>
      <c r="D71" s="247"/>
      <c r="E71" s="248">
        <f t="shared" si="1"/>
        <v>37238</v>
      </c>
      <c r="F71" s="2"/>
    </row>
    <row r="72" spans="1:7">
      <c r="A72" s="347"/>
      <c r="B72" s="26"/>
      <c r="C72" s="247"/>
      <c r="D72" s="247"/>
      <c r="E72" s="248">
        <f t="shared" si="1"/>
        <v>37238</v>
      </c>
      <c r="F72" s="2"/>
    </row>
    <row r="73" spans="1:7">
      <c r="A73" s="347"/>
      <c r="B73" s="26"/>
      <c r="C73" s="247"/>
      <c r="D73" s="247"/>
      <c r="E73" s="248">
        <f t="shared" si="1"/>
        <v>37238</v>
      </c>
      <c r="F73" s="2"/>
    </row>
    <row r="74" spans="1:7">
      <c r="A74" s="347"/>
      <c r="B74" s="26"/>
      <c r="C74" s="247"/>
      <c r="D74" s="247"/>
      <c r="E74" s="248">
        <f t="shared" si="1"/>
        <v>37238</v>
      </c>
      <c r="F74" s="2"/>
    </row>
    <row r="75" spans="1:7">
      <c r="A75" s="347"/>
      <c r="B75" s="26"/>
      <c r="C75" s="247"/>
      <c r="D75" s="247"/>
      <c r="E75" s="248">
        <f t="shared" si="1"/>
        <v>37238</v>
      </c>
      <c r="F75" s="2"/>
    </row>
    <row r="76" spans="1:7">
      <c r="A76" s="347"/>
      <c r="B76" s="26"/>
      <c r="C76" s="247"/>
      <c r="D76" s="247"/>
      <c r="E76" s="248">
        <f t="shared" si="1"/>
        <v>37238</v>
      </c>
      <c r="F76" s="2"/>
    </row>
    <row r="77" spans="1:7">
      <c r="A77" s="347"/>
      <c r="B77" s="26"/>
      <c r="C77" s="247"/>
      <c r="D77" s="247"/>
      <c r="E77" s="248">
        <f t="shared" si="1"/>
        <v>37238</v>
      </c>
      <c r="F77" s="2"/>
    </row>
    <row r="78" spans="1:7">
      <c r="A78" s="347"/>
      <c r="B78" s="26"/>
      <c r="C78" s="247"/>
      <c r="D78" s="247"/>
      <c r="E78" s="248">
        <f t="shared" si="1"/>
        <v>37238</v>
      </c>
      <c r="F78" s="2"/>
    </row>
    <row r="79" spans="1:7">
      <c r="A79" s="347"/>
      <c r="B79" s="26"/>
      <c r="C79" s="247"/>
      <c r="D79" s="247"/>
      <c r="E79" s="248">
        <f t="shared" si="1"/>
        <v>37238</v>
      </c>
      <c r="F79" s="18"/>
      <c r="G79" s="2"/>
    </row>
    <row r="80" spans="1:7">
      <c r="A80" s="347"/>
      <c r="B80" s="26"/>
      <c r="C80" s="247"/>
      <c r="D80" s="247"/>
      <c r="E80" s="248">
        <f t="shared" si="1"/>
        <v>37238</v>
      </c>
      <c r="F80" s="18"/>
      <c r="G80" s="2"/>
    </row>
    <row r="81" spans="1:7">
      <c r="A81" s="347"/>
      <c r="B81" s="26"/>
      <c r="C81" s="247"/>
      <c r="D81" s="247"/>
      <c r="E81" s="248">
        <f t="shared" si="1"/>
        <v>37238</v>
      </c>
      <c r="F81" s="18"/>
      <c r="G81" s="2"/>
    </row>
    <row r="82" spans="1:7">
      <c r="A82" s="347"/>
      <c r="B82" s="26"/>
      <c r="C82" s="247"/>
      <c r="D82" s="247"/>
      <c r="E82" s="248">
        <f t="shared" si="1"/>
        <v>37238</v>
      </c>
      <c r="F82" s="18"/>
      <c r="G82" s="2"/>
    </row>
    <row r="83" spans="1:7">
      <c r="A83" s="347"/>
      <c r="B83" s="268"/>
      <c r="C83" s="248">
        <f>SUM(C5:C72)</f>
        <v>13287238</v>
      </c>
      <c r="D83" s="248">
        <f>SUM(D5:D77)</f>
        <v>13250000</v>
      </c>
      <c r="E83" s="248">
        <f>E71</f>
        <v>37238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2" t="s">
        <v>15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24" s="65" customFormat="1" ht="18">
      <c r="A2" s="353" t="s">
        <v>93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s="66" customFormat="1" ht="16.5" thickBot="1">
      <c r="A3" s="354" t="s">
        <v>176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6"/>
      <c r="S3" s="50"/>
      <c r="T3" s="7"/>
      <c r="U3" s="7"/>
      <c r="V3" s="7"/>
      <c r="W3" s="7"/>
      <c r="X3" s="16"/>
    </row>
    <row r="4" spans="1:24" s="67" customFormat="1" ht="12.75" customHeight="1">
      <c r="A4" s="357" t="s">
        <v>29</v>
      </c>
      <c r="B4" s="359" t="s">
        <v>30</v>
      </c>
      <c r="C4" s="348" t="s">
        <v>31</v>
      </c>
      <c r="D4" s="348" t="s">
        <v>32</v>
      </c>
      <c r="E4" s="348" t="s">
        <v>33</v>
      </c>
      <c r="F4" s="348" t="s">
        <v>121</v>
      </c>
      <c r="G4" s="348" t="s">
        <v>34</v>
      </c>
      <c r="H4" s="348" t="s">
        <v>133</v>
      </c>
      <c r="I4" s="348" t="s">
        <v>184</v>
      </c>
      <c r="J4" s="348" t="s">
        <v>35</v>
      </c>
      <c r="K4" s="348" t="s">
        <v>36</v>
      </c>
      <c r="L4" s="348" t="s">
        <v>37</v>
      </c>
      <c r="M4" s="348" t="s">
        <v>196</v>
      </c>
      <c r="N4" s="348" t="s">
        <v>126</v>
      </c>
      <c r="O4" s="350" t="s">
        <v>38</v>
      </c>
      <c r="P4" s="361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8"/>
      <c r="B5" s="360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51"/>
      <c r="P5" s="362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174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178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>
        <v>1700</v>
      </c>
      <c r="N7" s="113"/>
      <c r="O7" s="76"/>
      <c r="P7" s="78"/>
      <c r="Q7" s="79">
        <f t="shared" si="0"/>
        <v>3814</v>
      </c>
      <c r="R7" s="80"/>
      <c r="S7" s="32"/>
      <c r="T7" s="32"/>
      <c r="U7" s="32"/>
      <c r="V7" s="32"/>
      <c r="W7" s="32"/>
    </row>
    <row r="8" spans="1:24" s="13" customFormat="1">
      <c r="A8" s="74" t="s">
        <v>179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183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186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187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188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189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190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191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195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197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199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204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206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209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210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 t="s">
        <v>214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/>
      <c r="O23" s="83"/>
      <c r="P23" s="85"/>
      <c r="Q23" s="79">
        <f t="shared" si="0"/>
        <v>2865</v>
      </c>
      <c r="R23" s="89"/>
      <c r="S23" s="6"/>
    </row>
    <row r="24" spans="1:23" s="13" customFormat="1">
      <c r="A24" s="74" t="s">
        <v>216</v>
      </c>
      <c r="B24" s="82"/>
      <c r="C24" s="75"/>
      <c r="D24" s="83">
        <v>80</v>
      </c>
      <c r="E24" s="83"/>
      <c r="F24" s="83"/>
      <c r="G24" s="83">
        <v>30</v>
      </c>
      <c r="H24" s="83"/>
      <c r="I24" s="83"/>
      <c r="J24" s="83">
        <v>170</v>
      </c>
      <c r="K24" s="83">
        <v>400</v>
      </c>
      <c r="L24" s="83"/>
      <c r="M24" s="83"/>
      <c r="N24" s="114"/>
      <c r="O24" s="83"/>
      <c r="P24" s="85"/>
      <c r="Q24" s="79">
        <f t="shared" si="0"/>
        <v>680</v>
      </c>
      <c r="R24" s="80"/>
      <c r="S24" s="6"/>
      <c r="U24" s="91"/>
      <c r="V24" s="91"/>
      <c r="W24" s="91"/>
    </row>
    <row r="25" spans="1:23" s="90" customFormat="1">
      <c r="A25" s="74" t="s">
        <v>217</v>
      </c>
      <c r="B25" s="82">
        <v>1200</v>
      </c>
      <c r="C25" s="75"/>
      <c r="D25" s="83"/>
      <c r="E25" s="83">
        <v>120</v>
      </c>
      <c r="F25" s="83"/>
      <c r="G25" s="83">
        <v>190</v>
      </c>
      <c r="H25" s="83"/>
      <c r="I25" s="83"/>
      <c r="J25" s="83">
        <v>60</v>
      </c>
      <c r="K25" s="83">
        <v>400</v>
      </c>
      <c r="L25" s="83"/>
      <c r="M25" s="83"/>
      <c r="N25" s="114"/>
      <c r="O25" s="83"/>
      <c r="P25" s="85"/>
      <c r="Q25" s="79">
        <f t="shared" si="0"/>
        <v>1970</v>
      </c>
      <c r="R25" s="89"/>
      <c r="S25" s="6"/>
    </row>
    <row r="26" spans="1:23" s="13" customFormat="1">
      <c r="A26" s="74" t="s">
        <v>218</v>
      </c>
      <c r="B26" s="82">
        <v>700</v>
      </c>
      <c r="C26" s="75">
        <v>500</v>
      </c>
      <c r="D26" s="83"/>
      <c r="E26" s="83"/>
      <c r="F26" s="83"/>
      <c r="G26" s="83">
        <v>80</v>
      </c>
      <c r="H26" s="83"/>
      <c r="I26" s="83"/>
      <c r="J26" s="83">
        <v>90</v>
      </c>
      <c r="K26" s="83">
        <v>320</v>
      </c>
      <c r="L26" s="83"/>
      <c r="M26" s="83"/>
      <c r="N26" s="114"/>
      <c r="O26" s="83"/>
      <c r="P26" s="85"/>
      <c r="Q26" s="79">
        <f t="shared" si="0"/>
        <v>1690</v>
      </c>
      <c r="R26" s="80"/>
      <c r="S26" s="6"/>
    </row>
    <row r="27" spans="1:23" s="13" customFormat="1">
      <c r="A27" s="74" t="s">
        <v>219</v>
      </c>
      <c r="B27" s="82">
        <v>700</v>
      </c>
      <c r="C27" s="75"/>
      <c r="D27" s="83"/>
      <c r="E27" s="83"/>
      <c r="F27" s="83"/>
      <c r="G27" s="83">
        <v>50</v>
      </c>
      <c r="H27" s="83"/>
      <c r="I27" s="83"/>
      <c r="J27" s="83">
        <v>195</v>
      </c>
      <c r="K27" s="83">
        <v>400</v>
      </c>
      <c r="L27" s="83"/>
      <c r="M27" s="83"/>
      <c r="N27" s="114"/>
      <c r="O27" s="83"/>
      <c r="P27" s="85">
        <v>120</v>
      </c>
      <c r="Q27" s="79">
        <f t="shared" si="0"/>
        <v>1465</v>
      </c>
      <c r="R27" s="80"/>
      <c r="S27" s="6"/>
    </row>
    <row r="28" spans="1:23" s="13" customFormat="1">
      <c r="A28" s="74" t="s">
        <v>221</v>
      </c>
      <c r="B28" s="82">
        <v>1300</v>
      </c>
      <c r="C28" s="75"/>
      <c r="D28" s="83"/>
      <c r="E28" s="83"/>
      <c r="F28" s="83"/>
      <c r="G28" s="83">
        <v>100</v>
      </c>
      <c r="H28" s="83"/>
      <c r="I28" s="83"/>
      <c r="J28" s="83">
        <v>175</v>
      </c>
      <c r="K28" s="83">
        <v>400</v>
      </c>
      <c r="L28" s="83"/>
      <c r="M28" s="83"/>
      <c r="N28" s="114"/>
      <c r="O28" s="83"/>
      <c r="P28" s="85"/>
      <c r="Q28" s="79">
        <f t="shared" si="0"/>
        <v>1975</v>
      </c>
      <c r="R28" s="80"/>
      <c r="S28" s="6"/>
      <c r="T28" s="92"/>
      <c r="U28" s="92"/>
    </row>
    <row r="29" spans="1:23" s="13" customFormat="1">
      <c r="A29" s="74" t="s">
        <v>222</v>
      </c>
      <c r="B29" s="82">
        <v>700</v>
      </c>
      <c r="C29" s="75"/>
      <c r="D29" s="83"/>
      <c r="E29" s="83"/>
      <c r="F29" s="83"/>
      <c r="G29" s="83">
        <v>160</v>
      </c>
      <c r="H29" s="83"/>
      <c r="I29" s="83"/>
      <c r="J29" s="83">
        <v>30</v>
      </c>
      <c r="K29" s="83">
        <v>400</v>
      </c>
      <c r="L29" s="83"/>
      <c r="M29" s="83"/>
      <c r="N29" s="114"/>
      <c r="O29" s="83"/>
      <c r="P29" s="85"/>
      <c r="Q29" s="79">
        <f t="shared" si="0"/>
        <v>1290</v>
      </c>
      <c r="R29" s="80"/>
      <c r="S29" s="92"/>
      <c r="T29" s="93"/>
      <c r="U29" s="93"/>
    </row>
    <row r="30" spans="1:23" s="13" customFormat="1">
      <c r="A30" s="74" t="s">
        <v>227</v>
      </c>
      <c r="B30" s="82">
        <v>700</v>
      </c>
      <c r="C30" s="75"/>
      <c r="D30" s="83"/>
      <c r="E30" s="83"/>
      <c r="F30" s="83"/>
      <c r="G30" s="83">
        <v>100</v>
      </c>
      <c r="H30" s="83"/>
      <c r="I30" s="83"/>
      <c r="J30" s="83">
        <v>145</v>
      </c>
      <c r="K30" s="83">
        <v>400</v>
      </c>
      <c r="L30" s="83"/>
      <c r="M30" s="83"/>
      <c r="N30" s="114"/>
      <c r="O30" s="83"/>
      <c r="P30" s="85"/>
      <c r="Q30" s="79">
        <f t="shared" si="0"/>
        <v>1345</v>
      </c>
      <c r="R30" s="80"/>
      <c r="S30" s="92"/>
      <c r="T30" s="92"/>
      <c r="U30" s="92"/>
    </row>
    <row r="31" spans="1:23" s="13" customFormat="1">
      <c r="A31" s="74" t="s">
        <v>231</v>
      </c>
      <c r="B31" s="82">
        <v>1200</v>
      </c>
      <c r="C31" s="75"/>
      <c r="D31" s="83">
        <v>120</v>
      </c>
      <c r="E31" s="83"/>
      <c r="F31" s="83"/>
      <c r="G31" s="83">
        <v>190</v>
      </c>
      <c r="H31" s="83"/>
      <c r="I31" s="83"/>
      <c r="J31" s="94">
        <v>135</v>
      </c>
      <c r="K31" s="83">
        <v>400</v>
      </c>
      <c r="L31" s="83"/>
      <c r="M31" s="83"/>
      <c r="N31" s="114"/>
      <c r="O31" s="83"/>
      <c r="P31" s="85"/>
      <c r="Q31" s="79">
        <f t="shared" si="0"/>
        <v>2045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23960</v>
      </c>
      <c r="C37" s="281">
        <f t="shared" si="1"/>
        <v>3030</v>
      </c>
      <c r="D37" s="101">
        <f t="shared" si="1"/>
        <v>1440</v>
      </c>
      <c r="E37" s="101">
        <f t="shared" si="1"/>
        <v>807</v>
      </c>
      <c r="F37" s="101">
        <f t="shared" si="1"/>
        <v>500</v>
      </c>
      <c r="G37" s="101">
        <f t="shared" si="1"/>
        <v>4070</v>
      </c>
      <c r="H37" s="101">
        <f t="shared" si="1"/>
        <v>0</v>
      </c>
      <c r="I37" s="101"/>
      <c r="J37" s="101">
        <f>SUM(J6:J36)</f>
        <v>1845</v>
      </c>
      <c r="K37" s="101">
        <f>SUM(K6:K36)</f>
        <v>9520</v>
      </c>
      <c r="L37" s="101"/>
      <c r="M37" s="101">
        <f>SUM(M6:M36)</f>
        <v>1700</v>
      </c>
      <c r="N37" s="117">
        <f>SUM(N6:N36)</f>
        <v>200</v>
      </c>
      <c r="O37" s="101">
        <f>SUM(O6:O36)</f>
        <v>0</v>
      </c>
      <c r="P37" s="102">
        <f>SUM(P6:P36)</f>
        <v>170</v>
      </c>
      <c r="Q37" s="103">
        <f>SUM(Q6:Q36)</f>
        <v>49641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G40" sqref="G40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6" t="s">
        <v>15</v>
      </c>
      <c r="B1" s="367"/>
      <c r="C1" s="367"/>
      <c r="D1" s="367"/>
      <c r="E1" s="367"/>
      <c r="F1" s="368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9" t="s">
        <v>177</v>
      </c>
      <c r="B2" s="370"/>
      <c r="C2" s="370"/>
      <c r="D2" s="370"/>
      <c r="E2" s="370"/>
      <c r="F2" s="371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2" t="s">
        <v>84</v>
      </c>
      <c r="B3" s="373"/>
      <c r="C3" s="373"/>
      <c r="D3" s="373"/>
      <c r="E3" s="373"/>
      <c r="F3" s="374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174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178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179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183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186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187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188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189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190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191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195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197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199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204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206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209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210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214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216</v>
      </c>
      <c r="B23" s="49">
        <v>625880</v>
      </c>
      <c r="C23" s="52">
        <v>660230</v>
      </c>
      <c r="D23" s="49">
        <v>680</v>
      </c>
      <c r="E23" s="49">
        <f t="shared" si="1"/>
        <v>660910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217</v>
      </c>
      <c r="B24" s="49">
        <v>613930</v>
      </c>
      <c r="C24" s="52">
        <v>553310</v>
      </c>
      <c r="D24" s="49">
        <v>1970</v>
      </c>
      <c r="E24" s="49">
        <f t="shared" si="0"/>
        <v>555280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218</v>
      </c>
      <c r="B25" s="49">
        <v>256000</v>
      </c>
      <c r="C25" s="52">
        <v>317370</v>
      </c>
      <c r="D25" s="49">
        <v>1690</v>
      </c>
      <c r="E25" s="49">
        <f t="shared" si="0"/>
        <v>319060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219</v>
      </c>
      <c r="B26" s="49">
        <v>645870</v>
      </c>
      <c r="C26" s="52">
        <v>702810</v>
      </c>
      <c r="D26" s="49">
        <v>1350</v>
      </c>
      <c r="E26" s="49">
        <f t="shared" si="0"/>
        <v>704160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221</v>
      </c>
      <c r="B27" s="49">
        <v>623620</v>
      </c>
      <c r="C27" s="52">
        <v>540091</v>
      </c>
      <c r="D27" s="49">
        <v>1975</v>
      </c>
      <c r="E27" s="49">
        <f t="shared" si="0"/>
        <v>542066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 t="s">
        <v>222</v>
      </c>
      <c r="B28" s="49">
        <v>411660</v>
      </c>
      <c r="C28" s="52">
        <v>522944</v>
      </c>
      <c r="D28" s="49">
        <v>1290</v>
      </c>
      <c r="E28" s="49">
        <f t="shared" si="0"/>
        <v>524234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 t="s">
        <v>227</v>
      </c>
      <c r="B29" s="49">
        <v>658100</v>
      </c>
      <c r="C29" s="52">
        <v>541135</v>
      </c>
      <c r="D29" s="49">
        <v>1345</v>
      </c>
      <c r="E29" s="49">
        <f t="shared" si="0"/>
        <v>542480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 t="s">
        <v>231</v>
      </c>
      <c r="B30" s="49">
        <v>630920</v>
      </c>
      <c r="C30" s="52">
        <v>704155</v>
      </c>
      <c r="D30" s="49">
        <v>2045</v>
      </c>
      <c r="E30" s="49">
        <f t="shared" si="0"/>
        <v>706200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14114970</v>
      </c>
      <c r="C33" s="252">
        <f>SUM(C5:C32)</f>
        <v>13880034</v>
      </c>
      <c r="D33" s="251">
        <f>SUM(D5:D32)</f>
        <v>47036</v>
      </c>
      <c r="E33" s="251">
        <f>SUM(E5:E32)</f>
        <v>13927070</v>
      </c>
      <c r="F33" s="251">
        <f>B33-E33</f>
        <v>187900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5" t="s">
        <v>21</v>
      </c>
      <c r="C35" s="365"/>
      <c r="D35" s="365"/>
      <c r="E35" s="365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179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181</v>
      </c>
      <c r="D39" s="206">
        <v>12960</v>
      </c>
      <c r="E39" s="175" t="s">
        <v>218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193</v>
      </c>
      <c r="C40" s="118" t="s">
        <v>198</v>
      </c>
      <c r="D40" s="206">
        <v>2320</v>
      </c>
      <c r="E40" s="176" t="s">
        <v>191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119" t="s">
        <v>207</v>
      </c>
      <c r="C41" s="118"/>
      <c r="D41" s="206">
        <v>4000</v>
      </c>
      <c r="E41" s="175" t="s">
        <v>227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211</v>
      </c>
      <c r="C42" s="118" t="s">
        <v>212</v>
      </c>
      <c r="D42" s="206">
        <v>2000</v>
      </c>
      <c r="E42" s="176" t="s">
        <v>210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82</v>
      </c>
      <c r="B43" s="57" t="s">
        <v>123</v>
      </c>
      <c r="C43" s="118"/>
      <c r="D43" s="206">
        <v>100</v>
      </c>
      <c r="E43" s="175" t="s">
        <v>222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231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172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217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172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287220</v>
      </c>
      <c r="E48" s="303" t="s">
        <v>231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166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200000</v>
      </c>
      <c r="E49" s="301" t="s">
        <v>231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172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164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164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26450</v>
      </c>
      <c r="E51" s="305" t="s">
        <v>219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168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71270</v>
      </c>
      <c r="E52" s="303" t="s">
        <v>227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169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67150</v>
      </c>
      <c r="E53" s="301" t="s">
        <v>231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172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171</v>
      </c>
      <c r="J54" s="52">
        <v>200</v>
      </c>
      <c r="K54" s="170" t="s">
        <v>170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172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172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178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172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166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166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13000</v>
      </c>
      <c r="E63" s="310" t="s">
        <v>218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161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228</v>
      </c>
      <c r="B64" s="292" t="s">
        <v>229</v>
      </c>
      <c r="C64" s="289"/>
      <c r="D64" s="290">
        <v>10000</v>
      </c>
      <c r="E64" s="310" t="s">
        <v>227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153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78</v>
      </c>
      <c r="B65" s="311" t="s">
        <v>72</v>
      </c>
      <c r="C65" s="289" t="s">
        <v>65</v>
      </c>
      <c r="D65" s="290">
        <v>5000</v>
      </c>
      <c r="E65" s="309" t="s">
        <v>153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170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88"/>
      <c r="C66" s="289"/>
      <c r="D66" s="290"/>
      <c r="E66" s="291"/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165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172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168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153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200</v>
      </c>
      <c r="B71" s="324" t="s">
        <v>201</v>
      </c>
      <c r="C71" s="314"/>
      <c r="D71" s="315">
        <v>5000</v>
      </c>
      <c r="E71" s="316" t="s">
        <v>199</v>
      </c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10000</v>
      </c>
      <c r="E72" s="319" t="s">
        <v>231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167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223</v>
      </c>
      <c r="B73" s="313" t="s">
        <v>224</v>
      </c>
      <c r="C73" s="320"/>
      <c r="D73" s="315">
        <v>18900</v>
      </c>
      <c r="E73" s="317" t="s">
        <v>222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165</v>
      </c>
      <c r="F74" s="133"/>
      <c r="G74" s="137"/>
      <c r="H74" s="174" t="s">
        <v>155</v>
      </c>
      <c r="I74" s="56"/>
      <c r="J74" s="168">
        <v>500</v>
      </c>
      <c r="K74" s="169" t="s">
        <v>169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234</v>
      </c>
      <c r="C76" s="314"/>
      <c r="D76" s="315">
        <v>40000</v>
      </c>
      <c r="E76" s="316" t="s">
        <v>231</v>
      </c>
      <c r="F76" s="131"/>
      <c r="G76" s="137"/>
      <c r="H76" s="174" t="s">
        <v>154</v>
      </c>
      <c r="I76" s="56"/>
      <c r="J76" s="168">
        <v>30000</v>
      </c>
      <c r="K76" s="168" t="s">
        <v>169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194</v>
      </c>
      <c r="B77" s="313" t="s">
        <v>215</v>
      </c>
      <c r="C77" s="314"/>
      <c r="D77" s="315">
        <v>2000</v>
      </c>
      <c r="E77" s="316" t="s">
        <v>231</v>
      </c>
      <c r="F77" s="137"/>
      <c r="G77" s="137"/>
      <c r="H77" s="186" t="s">
        <v>136</v>
      </c>
      <c r="I77" s="55"/>
      <c r="J77" s="52">
        <v>25000</v>
      </c>
      <c r="K77" s="170" t="s">
        <v>172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194</v>
      </c>
      <c r="B78" s="323" t="s">
        <v>220</v>
      </c>
      <c r="C78" s="314"/>
      <c r="D78" s="315">
        <v>7000</v>
      </c>
      <c r="E78" s="317" t="s">
        <v>219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161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127</v>
      </c>
      <c r="B79" s="313" t="s">
        <v>128</v>
      </c>
      <c r="C79" s="320">
        <v>1732469191</v>
      </c>
      <c r="D79" s="315">
        <v>17360</v>
      </c>
      <c r="E79" s="316" t="s">
        <v>222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166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118</v>
      </c>
      <c r="C80" s="314">
        <v>1744752366</v>
      </c>
      <c r="D80" s="315">
        <v>9000</v>
      </c>
      <c r="E80" s="319" t="s">
        <v>183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137</v>
      </c>
      <c r="C81" s="314"/>
      <c r="D81" s="315">
        <v>15000</v>
      </c>
      <c r="E81" s="317" t="s">
        <v>153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71</v>
      </c>
      <c r="C82" s="314">
        <v>1761236031</v>
      </c>
      <c r="D82" s="318">
        <v>7000</v>
      </c>
      <c r="E82" s="319" t="s">
        <v>101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169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290000</v>
      </c>
      <c r="E83" s="319" t="s">
        <v>191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180</v>
      </c>
      <c r="C84" s="314"/>
      <c r="D84" s="315">
        <v>30000</v>
      </c>
      <c r="E84" s="319" t="s">
        <v>179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158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79</v>
      </c>
      <c r="B85" s="313" t="s">
        <v>114</v>
      </c>
      <c r="C85" s="314"/>
      <c r="D85" s="315">
        <v>20000</v>
      </c>
      <c r="E85" s="319" t="s">
        <v>183</v>
      </c>
      <c r="F85" s="131"/>
      <c r="G85" s="137"/>
      <c r="H85" s="186" t="s">
        <v>123</v>
      </c>
      <c r="I85" s="55"/>
      <c r="J85" s="52">
        <v>200</v>
      </c>
      <c r="K85" s="170" t="s">
        <v>165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155</v>
      </c>
      <c r="C86" s="314"/>
      <c r="D86" s="315">
        <v>16000</v>
      </c>
      <c r="E86" s="319" t="s">
        <v>206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45000</v>
      </c>
      <c r="E87" s="319" t="s">
        <v>197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154</v>
      </c>
      <c r="C88" s="314"/>
      <c r="D88" s="315">
        <v>20000</v>
      </c>
      <c r="E88" s="319" t="s">
        <v>222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135</v>
      </c>
      <c r="B89" s="324" t="s">
        <v>136</v>
      </c>
      <c r="C89" s="314"/>
      <c r="D89" s="315">
        <v>4000</v>
      </c>
      <c r="E89" s="319" t="s">
        <v>227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202</v>
      </c>
      <c r="B90" s="323" t="s">
        <v>203</v>
      </c>
      <c r="C90" s="314"/>
      <c r="D90" s="315">
        <v>1000</v>
      </c>
      <c r="E90" s="317" t="s">
        <v>227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112</v>
      </c>
      <c r="B91" s="313" t="s">
        <v>113</v>
      </c>
      <c r="C91" s="314">
        <v>1729190349</v>
      </c>
      <c r="D91" s="315">
        <v>63000</v>
      </c>
      <c r="E91" s="319" t="s">
        <v>161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9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225</v>
      </c>
      <c r="B114" s="54" t="s">
        <v>226</v>
      </c>
      <c r="C114" s="118"/>
      <c r="D114" s="207">
        <v>1330</v>
      </c>
      <c r="E114" s="178" t="s">
        <v>222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187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195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3" t="s">
        <v>27</v>
      </c>
      <c r="B119" s="364"/>
      <c r="C119" s="375"/>
      <c r="D119" s="208">
        <f>SUM(D37:D118)</f>
        <v>2283030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3" t="s">
        <v>28</v>
      </c>
      <c r="B121" s="364"/>
      <c r="C121" s="364"/>
      <c r="D121" s="208">
        <f>D119+M121</f>
        <v>2283030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1:E92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9" t="s">
        <v>46</v>
      </c>
      <c r="B1" s="380"/>
      <c r="C1" s="380"/>
      <c r="D1" s="380"/>
      <c r="E1" s="381"/>
      <c r="F1" s="5"/>
      <c r="G1" s="5"/>
    </row>
    <row r="2" spans="1:25" ht="21.75">
      <c r="A2" s="385" t="s">
        <v>59</v>
      </c>
      <c r="B2" s="386"/>
      <c r="C2" s="386"/>
      <c r="D2" s="386"/>
      <c r="E2" s="387"/>
      <c r="F2" s="5"/>
      <c r="G2" s="5"/>
    </row>
    <row r="3" spans="1:25" ht="23.25">
      <c r="A3" s="382" t="s">
        <v>232</v>
      </c>
      <c r="B3" s="383"/>
      <c r="C3" s="383"/>
      <c r="D3" s="383"/>
      <c r="E3" s="38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8" t="s">
        <v>96</v>
      </c>
      <c r="B4" s="389"/>
      <c r="C4" s="258"/>
      <c r="D4" s="390" t="s">
        <v>95</v>
      </c>
      <c r="E4" s="39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7574477.4152000006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362210.64000000025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85213.224799999967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49641</v>
      </c>
      <c r="C9" s="40"/>
      <c r="D9" s="39" t="s">
        <v>11</v>
      </c>
      <c r="E9" s="240">
        <v>2283030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173</v>
      </c>
      <c r="B10" s="244">
        <v>0</v>
      </c>
      <c r="C10" s="40"/>
      <c r="D10" s="39" t="s">
        <v>233</v>
      </c>
      <c r="E10" s="242">
        <v>-1089089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312569.64000000025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0" t="s">
        <v>205</v>
      </c>
      <c r="B14" s="341">
        <v>600000</v>
      </c>
      <c r="C14" s="339"/>
      <c r="D14" s="39" t="s">
        <v>120</v>
      </c>
      <c r="E14" s="240">
        <v>21700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8912569.6400000006</v>
      </c>
      <c r="C17" s="40"/>
      <c r="D17" s="40" t="s">
        <v>7</v>
      </c>
      <c r="E17" s="243">
        <f>SUM(E5:E16)</f>
        <v>8912569.6400000006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6" t="s">
        <v>14</v>
      </c>
      <c r="B19" s="377"/>
      <c r="C19" s="377"/>
      <c r="D19" s="377"/>
      <c r="E19" s="37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148</v>
      </c>
      <c r="B20" s="333">
        <v>62210</v>
      </c>
      <c r="C20" s="334"/>
      <c r="D20" s="335" t="s">
        <v>138</v>
      </c>
      <c r="E20" s="33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152</v>
      </c>
      <c r="B21" s="45">
        <v>17510</v>
      </c>
      <c r="C21" s="39"/>
      <c r="D21" s="261" t="s">
        <v>141</v>
      </c>
      <c r="E21" s="262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151</v>
      </c>
      <c r="B22" s="270">
        <v>17800</v>
      </c>
      <c r="C22" s="39"/>
      <c r="D22" s="261" t="s">
        <v>140</v>
      </c>
      <c r="E22" s="262">
        <v>287220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150</v>
      </c>
      <c r="B23" s="45">
        <v>21440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213</v>
      </c>
      <c r="B24" s="45">
        <v>17480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163</v>
      </c>
      <c r="B25" s="45">
        <v>17500</v>
      </c>
      <c r="C25" s="39"/>
      <c r="D25" s="261" t="s">
        <v>144</v>
      </c>
      <c r="E25" s="262">
        <v>71270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159</v>
      </c>
      <c r="B26" s="120">
        <v>10000</v>
      </c>
      <c r="C26" s="121"/>
      <c r="D26" s="261" t="s">
        <v>145</v>
      </c>
      <c r="E26" s="262">
        <v>67150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235</v>
      </c>
      <c r="B27" s="120">
        <v>40000</v>
      </c>
      <c r="C27" s="121"/>
      <c r="D27" s="261" t="s">
        <v>143</v>
      </c>
      <c r="E27" s="262">
        <v>26450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149</v>
      </c>
      <c r="B28" s="120">
        <v>29160</v>
      </c>
      <c r="C28" s="121"/>
      <c r="D28" s="261" t="s">
        <v>160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192</v>
      </c>
      <c r="B29" s="120">
        <v>17980</v>
      </c>
      <c r="C29" s="121"/>
      <c r="D29" s="261" t="s">
        <v>157</v>
      </c>
      <c r="E29" s="262">
        <v>20000</v>
      </c>
      <c r="G29" s="16"/>
      <c r="K29" s="1" t="s">
        <v>144</v>
      </c>
      <c r="L29" s="1">
        <v>73440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185</v>
      </c>
      <c r="B30" s="45">
        <v>20000</v>
      </c>
      <c r="C30" s="121"/>
      <c r="D30" s="261" t="s">
        <v>147</v>
      </c>
      <c r="E30" s="262">
        <v>45000</v>
      </c>
      <c r="G30" s="16"/>
      <c r="K30" s="1" t="s">
        <v>145</v>
      </c>
      <c r="L30" s="1">
        <v>59200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156</v>
      </c>
      <c r="B31" s="331">
        <v>15000</v>
      </c>
      <c r="C31" s="327"/>
      <c r="D31" s="328" t="s">
        <v>208</v>
      </c>
      <c r="E31" s="329">
        <v>16000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182</v>
      </c>
      <c r="B32" s="331">
        <v>30000</v>
      </c>
      <c r="C32" s="327"/>
      <c r="D32" s="328" t="s">
        <v>230</v>
      </c>
      <c r="E32" s="329">
        <v>20000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42" t="s">
        <v>146</v>
      </c>
      <c r="B33" s="343">
        <v>260000</v>
      </c>
      <c r="C33" s="326"/>
      <c r="D33" s="272" t="s">
        <v>162</v>
      </c>
      <c r="E33" s="273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</sheetData>
  <sortState ref="A20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2022-08-30T19:33:01Z</dcterms:modified>
</cp:coreProperties>
</file>