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20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3" i="10" l="1"/>
  <c r="G11" i="10"/>
  <c r="E17" i="10" l="1"/>
  <c r="G8" i="10" l="1"/>
  <c r="G57" i="19" l="1"/>
  <c r="G8" i="19" l="1"/>
  <c r="M10" i="10" l="1"/>
  <c r="M12" i="10" s="1"/>
  <c r="M14" i="10" s="1"/>
  <c r="M17" i="10" s="1"/>
  <c r="B8" i="10" l="1"/>
  <c r="B11" i="10" s="1"/>
  <c r="B17" i="10" s="1"/>
  <c r="E27" i="14" l="1"/>
  <c r="D91" i="14" l="1"/>
  <c r="G34" i="19" l="1"/>
  <c r="T16" i="15" l="1"/>
  <c r="E9" i="14" l="1"/>
  <c r="C73" i="19" l="1"/>
  <c r="C1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S37" i="15"/>
  <c r="R37" i="15"/>
  <c r="Q37" i="15"/>
  <c r="P37" i="15"/>
  <c r="O37" i="15"/>
  <c r="N37" i="15"/>
  <c r="M37" i="15"/>
  <c r="L37" i="15"/>
  <c r="K37" i="15"/>
  <c r="G37" i="15"/>
  <c r="F37" i="15"/>
  <c r="E37" i="15"/>
  <c r="D37" i="15"/>
  <c r="C37" i="15"/>
  <c r="B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5" i="15"/>
  <c r="T14" i="15"/>
  <c r="T13" i="15"/>
  <c r="T12" i="15"/>
  <c r="T11" i="15"/>
  <c r="T10" i="15"/>
  <c r="T9" i="15"/>
  <c r="T8" i="15"/>
  <c r="T7" i="15"/>
  <c r="T6" i="15"/>
  <c r="E70" i="16" l="1"/>
  <c r="E71" i="16" s="1"/>
  <c r="T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Banner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 xml:space="preserve">Lalpur/Doyarampur Leaflet Bitoron
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Biswas Mobile
Munna Retail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 xml:space="preserve">Singra Leaflet bitoron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Munna Natore to Ishwardi
Kabir,Jafar,Shamim
Natore to Lalpur
total=520
Samsung=180
Realme=180
Symphony=160
</t>
        </r>
      </text>
    </comment>
    <comment ref="N18" authorId="0" shapeId="0">
      <text>
        <r>
          <rPr>
            <sz val="9"/>
            <color indexed="81"/>
            <rFont val="Tahoma"/>
            <family val="2"/>
          </rPr>
          <t xml:space="preserve">Lalpur Route Visit
Kabir+Jafar+Shamim
Total=200
Samsung=100
Realme=100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newspaper leaflet bitoron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leaflet Bitoron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Retail 5pcs Sold out Zilani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 xml:space="preserve">Mukur Garir Resitration
</t>
        </r>
      </text>
    </comment>
  </commentList>
</comments>
</file>

<file path=xl/sharedStrings.xml><?xml version="1.0" encoding="utf-8"?>
<sst xmlns="http://schemas.openxmlformats.org/spreadsheetml/2006/main" count="563" uniqueCount="274">
  <si>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</si>
  <si>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</si>
  <si>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</si>
  <si>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</si>
  <si>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</si>
  <si>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</si>
  <si>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</si>
  <si>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</si>
  <si>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</si>
  <si>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</si>
  <si>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</si>
  <si>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</si>
  <si>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</si>
  <si>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</si>
  <si>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</si>
  <si>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</si>
  <si>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</si>
  <si>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</si>
  <si>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</si>
  <si>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</si>
  <si>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</si>
  <si>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</si>
  <si>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</si>
  <si>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</si>
  <si>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</si>
  <si>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</si>
  <si>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</si>
  <si>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</si>
  <si>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</si>
  <si>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</si>
  <si>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</si>
  <si>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</si>
  <si>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</si>
  <si>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</si>
  <si>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</si>
  <si>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</si>
  <si>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</si>
  <si>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</si>
  <si>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</si>
  <si>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</si>
  <si>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</si>
  <si>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</si>
  <si>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</si>
  <si>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</si>
  <si>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</si>
  <si>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</si>
  <si>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</si>
  <si>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</si>
  <si>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</si>
  <si>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</si>
  <si>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</si>
  <si>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</si>
  <si>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</si>
  <si>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</si>
  <si>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</si>
  <si>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</si>
  <si>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</si>
  <si>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</si>
  <si>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</si>
  <si>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</si>
  <si>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</si>
  <si>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</si>
  <si>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</si>
  <si>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</si>
  <si>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</si>
  <si>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</si>
  <si>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</si>
  <si>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</si>
  <si>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</si>
  <si>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</si>
  <si>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</si>
  <si>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</si>
  <si>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</si>
  <si>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</si>
  <si>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</si>
  <si>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</si>
  <si>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</si>
  <si>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</si>
  <si>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</si>
  <si>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</si>
  <si>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</si>
  <si>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</si>
  <si>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</si>
  <si>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</si>
  <si>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</si>
  <si>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</si>
  <si>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</si>
  <si>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</si>
  <si>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</si>
  <si>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</si>
  <si>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</si>
  <si>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</si>
  <si>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</si>
  <si>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</si>
  <si>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</si>
  <si>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</si>
  <si>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</si>
  <si>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</si>
  <si>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</si>
  <si>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</si>
  <si>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</si>
  <si>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</si>
  <si>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</si>
  <si>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</si>
  <si>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</si>
  <si>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</si>
  <si>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</si>
  <si>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</si>
  <si>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</si>
  <si>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</si>
  <si>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</si>
  <si>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</si>
  <si>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</si>
  <si>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</si>
  <si>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</si>
  <si>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</si>
  <si>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</si>
  <si>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</si>
  <si>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</si>
  <si>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</si>
  <si>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</si>
  <si>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</si>
  <si>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</si>
  <si>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</si>
  <si>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</si>
  <si>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</si>
  <si>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</si>
  <si>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</si>
  <si>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</si>
  <si>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</si>
  <si>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</si>
  <si>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</si>
  <si>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</si>
  <si>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</si>
  <si>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>Gopalpur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</si>
  <si>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</si>
  <si>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</si>
  <si>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</si>
  <si>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</si>
  <si>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</si>
  <si>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</si>
  <si>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</si>
  <si>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</si>
  <si>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</si>
  <si>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</si>
  <si>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</si>
  <si>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</si>
  <si>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</si>
  <si>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</si>
  <si>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</si>
  <si>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</si>
  <si>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</si>
  <si>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</si>
  <si>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</si>
  <si>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</si>
  <si>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</si>
  <si>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</si>
  <si>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</si>
  <si>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</si>
  <si>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</si>
  <si>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</si>
  <si>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</si>
  <si>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</si>
  <si>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</si>
  <si>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</si>
  <si>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</si>
  <si>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</si>
  <si>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</si>
  <si>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</si>
  <si>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</si>
  <si>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</si>
  <si>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</si>
  <si>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</si>
  <si>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</si>
  <si>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</si>
  <si>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</si>
  <si>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</si>
  <si>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</si>
  <si>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</si>
  <si>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</si>
  <si>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</si>
  <si>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</si>
  <si>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</si>
  <si>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</si>
  <si>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</si>
  <si>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</si>
  <si>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</si>
  <si>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</si>
  <si>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</si>
  <si>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</si>
  <si>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</si>
  <si>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</si>
  <si>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</si>
  <si>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</si>
  <si>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</si>
  <si>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</si>
  <si>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</si>
  <si>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</si>
  <si>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</si>
  <si>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</si>
  <si>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</si>
  <si>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</si>
  <si>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</si>
  <si>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</si>
  <si>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</si>
  <si>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</si>
  <si>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</si>
  <si>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</si>
  <si>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</si>
  <si>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</si>
  <si>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</si>
  <si>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</si>
  <si>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</si>
  <si>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</si>
  <si>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</si>
  <si>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</si>
  <si>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</si>
  <si>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</si>
  <si>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Payment</t>
  </si>
  <si>
    <t>Credit</t>
  </si>
  <si>
    <t>Product Buy</t>
  </si>
  <si>
    <t>05.10.2022</t>
  </si>
  <si>
    <t>Infiltaration MuM</t>
  </si>
  <si>
    <t>Last Credit Should be</t>
  </si>
  <si>
    <t>But Credit Showing</t>
  </si>
  <si>
    <t>Mismass</t>
  </si>
  <si>
    <t>Ledger Credit</t>
  </si>
  <si>
    <t>Munna RK Mob</t>
  </si>
  <si>
    <t>PIC Salary</t>
  </si>
  <si>
    <t>Infiltaration Mum Due (-)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</si>
  <si>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</si>
  <si>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</si>
  <si>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</si>
  <si>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</si>
  <si>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</si>
  <si>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</si>
  <si>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</si>
  <si>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</si>
  <si>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12.10.2022</t>
  </si>
  <si>
    <t>Zfold Exchange &amp; Exchange Bonus</t>
  </si>
  <si>
    <t>13.10.2022</t>
  </si>
  <si>
    <t>BRM Babod</t>
  </si>
  <si>
    <t>Sojol Friends Mobile</t>
  </si>
  <si>
    <t>Munna RK Mob &amp; Sohan</t>
  </si>
  <si>
    <t>15.10.2022</t>
  </si>
  <si>
    <t>Market Campaign</t>
  </si>
  <si>
    <t>Retail Campaign</t>
  </si>
  <si>
    <t>Tuhin Mobile</t>
  </si>
  <si>
    <t>N=Tuhin Mobile</t>
  </si>
  <si>
    <t>N=IPN Telecom</t>
  </si>
  <si>
    <t>IPN Telecom</t>
  </si>
  <si>
    <t>16.10.2022</t>
  </si>
  <si>
    <t>17.10.2022</t>
  </si>
  <si>
    <t>A04 Discount</t>
  </si>
  <si>
    <t>18.10.2022</t>
  </si>
  <si>
    <t>A53=8 Pcs Return</t>
  </si>
  <si>
    <t>Now Credit</t>
  </si>
  <si>
    <t>Dighi+Zilani</t>
  </si>
  <si>
    <t>(September Promo Adjusted {528900})</t>
  </si>
  <si>
    <t>Symphony Bariola</t>
  </si>
  <si>
    <t>A52=1 Return</t>
  </si>
  <si>
    <t>19.10.2022</t>
  </si>
  <si>
    <t>Date:20.10.2022</t>
  </si>
  <si>
    <t>20.10.2022</t>
  </si>
  <si>
    <t xml:space="preserve">     </t>
  </si>
  <si>
    <t>Rowshon Mobile</t>
  </si>
  <si>
    <t>N=Rowshon Mobile</t>
  </si>
  <si>
    <t xml:space="preserve"> Staff Name</t>
  </si>
  <si>
    <t>Sojol (01758167694)</t>
  </si>
  <si>
    <t>RE Ripon (01777701957)</t>
  </si>
  <si>
    <t>Alamin Naopara, Lalpur(01762813742)</t>
  </si>
  <si>
    <t>Brac Bank Ruhul(01716114889)</t>
  </si>
  <si>
    <t>Harun Bhai (01726026676)</t>
  </si>
  <si>
    <t>Hirok Bhai (01747475777)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</si>
</sst>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  <font>
      <sz val="9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6" applyNumberFormat="0" applyAlignment="0" applyProtection="0"/>
    <xf numFmtId="0" fontId="23" fillId="0" borderId="11" applyNumberFormat="0" applyFill="0" applyAlignment="0" applyProtection="0"/>
    <xf numFmtId="0" fontId="24" fillId="32" borderId="0" applyNumberFormat="0" applyBorder="0" applyAlignment="0" applyProtection="0"/>
    <xf numFmtId="0" fontId="25" fillId="0" borderId="0">
      <alignment vertical="center"/>
    </xf>
    <xf numFmtId="0" fontId="12" fillId="0" borderId="0"/>
    <xf numFmtId="0" fontId="5" fillId="0" borderId="0"/>
    <xf numFmtId="0" fontId="5" fillId="0" borderId="0"/>
    <xf numFmtId="0" fontId="12" fillId="0" borderId="0"/>
    <xf numFmtId="0" fontId="12" fillId="33" borderId="12" applyNumberFormat="0" applyFont="0" applyAlignment="0" applyProtection="0"/>
    <xf numFmtId="0" fontId="26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0" applyNumberFormat="0" applyFill="0" applyBorder="0" applyAlignment="0" applyProtection="0"/>
  </cellStyleXfs>
  <cellXfs count="4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0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/>
    </xf>
    <xf numFmtId="0" fontId="35" fillId="0" borderId="2" xfId="0" applyFont="1" applyFill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39" fillId="0" borderId="0" xfId="0" applyFont="1" applyFill="1"/>
    <xf numFmtId="0" fontId="0" fillId="0" borderId="0" xfId="0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5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5" fillId="37" borderId="17" xfId="0" applyNumberFormat="1" applyFont="1" applyFill="1" applyBorder="1" applyAlignment="1">
      <alignment horizontal="center" vertical="center"/>
    </xf>
    <xf numFmtId="1" fontId="35" fillId="39" borderId="32" xfId="0" applyNumberFormat="1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5" fillId="39" borderId="34" xfId="0" applyFont="1" applyFill="1" applyBorder="1" applyAlignment="1">
      <alignment horizontal="center" vertical="center"/>
    </xf>
    <xf numFmtId="2" fontId="35" fillId="40" borderId="17" xfId="0" applyNumberFormat="1" applyFont="1" applyFill="1" applyBorder="1" applyAlignment="1">
      <alignment horizontal="right"/>
    </xf>
    <xf numFmtId="2" fontId="35" fillId="0" borderId="35" xfId="0" applyNumberFormat="1" applyFont="1" applyBorder="1" applyAlignment="1">
      <alignment vertical="center"/>
    </xf>
    <xf numFmtId="1" fontId="35" fillId="0" borderId="0" xfId="0" applyNumberFormat="1" applyFont="1" applyBorder="1"/>
    <xf numFmtId="0" fontId="35" fillId="0" borderId="0" xfId="0" applyFont="1" applyBorder="1"/>
    <xf numFmtId="0" fontId="35" fillId="0" borderId="18" xfId="0" applyFont="1" applyBorder="1" applyAlignment="1"/>
    <xf numFmtId="2" fontId="35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4" fillId="39" borderId="33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9" fontId="34" fillId="0" borderId="2" xfId="0" applyNumberFormat="1" applyFont="1" applyFill="1" applyBorder="1" applyAlignment="1">
      <alignment horizontal="left" vertical="center"/>
    </xf>
    <xf numFmtId="1" fontId="31" fillId="0" borderId="2" xfId="0" applyNumberFormat="1" applyFont="1" applyFill="1" applyBorder="1" applyAlignment="1">
      <alignment horizontal="right"/>
    </xf>
    <xf numFmtId="0" fontId="31" fillId="0" borderId="2" xfId="0" applyFont="1" applyFill="1" applyBorder="1" applyAlignment="1">
      <alignment horizontal="center"/>
    </xf>
    <xf numFmtId="2" fontId="30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4" fillId="35" borderId="19" xfId="0" applyNumberFormat="1" applyFont="1" applyFill="1" applyBorder="1" applyAlignment="1">
      <alignment horizontal="center" wrapText="1"/>
    </xf>
    <xf numFmtId="2" fontId="34" fillId="35" borderId="15" xfId="0" applyNumberFormat="1" applyFont="1" applyFill="1" applyBorder="1" applyAlignment="1">
      <alignment horizontal="center" wrapText="1"/>
    </xf>
    <xf numFmtId="0" fontId="35" fillId="0" borderId="3" xfId="0" applyFont="1" applyFill="1" applyBorder="1" applyAlignment="1">
      <alignment horizontal="center" vertical="center"/>
    </xf>
    <xf numFmtId="0" fontId="35" fillId="37" borderId="2" xfId="0" applyFont="1" applyFill="1" applyBorder="1" applyAlignment="1">
      <alignment horizontal="center"/>
    </xf>
    <xf numFmtId="2" fontId="35" fillId="0" borderId="24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5" fillId="34" borderId="0" xfId="0" applyFont="1" applyFill="1" applyBorder="1" applyAlignment="1">
      <alignment horizontal="center"/>
    </xf>
    <xf numFmtId="0" fontId="34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5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6" fillId="34" borderId="0" xfId="0" applyFont="1" applyFill="1" applyBorder="1" applyAlignment="1">
      <alignment horizontal="left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center" vertical="center"/>
    </xf>
    <xf numFmtId="2" fontId="34" fillId="34" borderId="0" xfId="0" applyNumberFormat="1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left" vertical="center"/>
    </xf>
    <xf numFmtId="0" fontId="35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4" fillId="34" borderId="0" xfId="0" applyNumberFormat="1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/>
    </xf>
    <xf numFmtId="0" fontId="34" fillId="34" borderId="0" xfId="0" applyFont="1" applyFill="1" applyAlignment="1">
      <alignment horizontal="center" vertical="center"/>
    </xf>
    <xf numFmtId="0" fontId="34" fillId="34" borderId="0" xfId="0" applyFont="1" applyFill="1" applyBorder="1" applyAlignment="1">
      <alignment horizontal="center" vertical="center" wrapText="1"/>
    </xf>
    <xf numFmtId="2" fontId="36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5" fillId="34" borderId="0" xfId="0" applyNumberFormat="1" applyFont="1" applyFill="1" applyBorder="1" applyAlignment="1">
      <alignment horizontal="center"/>
    </xf>
    <xf numFmtId="21" fontId="35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1" fontId="36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5" fillId="34" borderId="2" xfId="0" applyNumberFormat="1" applyFont="1" applyFill="1" applyBorder="1" applyAlignment="1">
      <alignment horizontal="center" vertical="center"/>
    </xf>
    <xf numFmtId="21" fontId="35" fillId="34" borderId="2" xfId="0" applyNumberFormat="1" applyFont="1" applyFill="1" applyBorder="1" applyAlignment="1">
      <alignment horizontal="center" vertical="center"/>
    </xf>
    <xf numFmtId="21" fontId="35" fillId="0" borderId="2" xfId="0" applyNumberFormat="1" applyFont="1" applyFill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4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2" fontId="34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15" fontId="35" fillId="0" borderId="4" xfId="0" applyNumberFormat="1" applyFont="1" applyFill="1" applyBorder="1" applyAlignment="1">
      <alignment horizontal="center" vertical="center"/>
    </xf>
    <xf numFmtId="2" fontId="35" fillId="35" borderId="17" xfId="0" applyNumberFormat="1" applyFont="1" applyFill="1" applyBorder="1" applyAlignment="1">
      <alignment horizontal="center"/>
    </xf>
    <xf numFmtId="0" fontId="35" fillId="34" borderId="45" xfId="0" applyFont="1" applyFill="1" applyBorder="1" applyAlignment="1">
      <alignment horizontal="left" vertical="center"/>
    </xf>
    <xf numFmtId="0" fontId="35" fillId="38" borderId="33" xfId="0" applyFont="1" applyFill="1" applyBorder="1" applyAlignment="1">
      <alignment horizontal="center"/>
    </xf>
    <xf numFmtId="15" fontId="35" fillId="0" borderId="43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5" xfId="0" applyFont="1" applyFill="1" applyBorder="1" applyAlignment="1">
      <alignment horizontal="left" vertical="center"/>
    </xf>
    <xf numFmtId="0" fontId="35" fillId="0" borderId="3" xfId="0" applyFont="1" applyFill="1" applyBorder="1" applyAlignment="1">
      <alignment horizontal="left" vertical="center"/>
    </xf>
    <xf numFmtId="2" fontId="35" fillId="0" borderId="3" xfId="0" applyNumberFormat="1" applyFont="1" applyFill="1" applyBorder="1" applyAlignment="1">
      <alignment horizontal="center" vertical="center"/>
    </xf>
    <xf numFmtId="0" fontId="35" fillId="37" borderId="3" xfId="0" applyFont="1" applyFill="1" applyBorder="1" applyAlignment="1">
      <alignment horizontal="center"/>
    </xf>
    <xf numFmtId="2" fontId="35" fillId="0" borderId="46" xfId="0" applyNumberFormat="1" applyFont="1" applyFill="1" applyBorder="1" applyAlignment="1">
      <alignment horizontal="center" vertical="center"/>
    </xf>
    <xf numFmtId="0" fontId="35" fillId="34" borderId="43" xfId="0" applyFont="1" applyFill="1" applyBorder="1" applyAlignment="1">
      <alignment horizontal="left" vertical="center"/>
    </xf>
    <xf numFmtId="0" fontId="35" fillId="34" borderId="24" xfId="0" applyFont="1" applyFill="1" applyBorder="1" applyAlignment="1">
      <alignment horizontal="left" vertical="center"/>
    </xf>
    <xf numFmtId="2" fontId="35" fillId="34" borderId="24" xfId="0" applyNumberFormat="1" applyFont="1" applyFill="1" applyBorder="1" applyAlignment="1">
      <alignment horizontal="center" vertical="center"/>
    </xf>
    <xf numFmtId="21" fontId="35" fillId="0" borderId="24" xfId="0" applyNumberFormat="1" applyFont="1" applyFill="1" applyBorder="1" applyAlignment="1">
      <alignment horizontal="center" vertical="center"/>
    </xf>
    <xf numFmtId="0" fontId="35" fillId="37" borderId="24" xfId="0" applyFont="1" applyFill="1" applyBorder="1" applyAlignment="1">
      <alignment horizontal="center"/>
    </xf>
    <xf numFmtId="2" fontId="35" fillId="0" borderId="44" xfId="0" applyNumberFormat="1" applyFont="1" applyFill="1" applyBorder="1" applyAlignment="1">
      <alignment horizontal="center" vertical="center"/>
    </xf>
    <xf numFmtId="0" fontId="35" fillId="41" borderId="17" xfId="0" applyFont="1" applyFill="1" applyBorder="1" applyAlignment="1">
      <alignment horizontal="center" vertical="center"/>
    </xf>
    <xf numFmtId="21" fontId="35" fillId="41" borderId="17" xfId="0" applyNumberFormat="1" applyFont="1" applyFill="1" applyBorder="1" applyAlignment="1">
      <alignment horizontal="center"/>
    </xf>
    <xf numFmtId="0" fontId="35" fillId="38" borderId="17" xfId="0" applyFont="1" applyFill="1" applyBorder="1" applyAlignment="1">
      <alignment horizontal="center" vertical="center"/>
    </xf>
    <xf numFmtId="0" fontId="35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5" fillId="41" borderId="17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5" fillId="38" borderId="47" xfId="0" applyFont="1" applyFill="1" applyBorder="1" applyAlignment="1">
      <alignment horizontal="center"/>
    </xf>
    <xf numFmtId="2" fontId="34" fillId="38" borderId="33" xfId="0" applyNumberFormat="1" applyFont="1" applyFill="1" applyBorder="1" applyAlignment="1">
      <alignment horizontal="center" vertical="center"/>
    </xf>
    <xf numFmtId="0" fontId="34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4" fillId="38" borderId="42" xfId="0" applyNumberFormat="1" applyFont="1" applyFill="1" applyBorder="1" applyAlignment="1">
      <alignment horizontal="center" vertical="center"/>
    </xf>
    <xf numFmtId="2" fontId="34" fillId="38" borderId="47" xfId="0" applyNumberFormat="1" applyFont="1" applyFill="1" applyBorder="1" applyAlignment="1">
      <alignment horizontal="center" vertical="center"/>
    </xf>
    <xf numFmtId="21" fontId="34" fillId="38" borderId="33" xfId="0" applyNumberFormat="1" applyFont="1" applyFill="1" applyBorder="1" applyAlignment="1">
      <alignment horizontal="center" vertical="center"/>
    </xf>
    <xf numFmtId="0" fontId="34" fillId="38" borderId="33" xfId="0" applyFont="1" applyFill="1" applyBorder="1" applyAlignment="1">
      <alignment horizontal="center"/>
    </xf>
    <xf numFmtId="0" fontId="34" fillId="38" borderId="42" xfId="0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2" fontId="35" fillId="0" borderId="24" xfId="0" applyNumberFormat="1" applyFon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0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5" fillId="38" borderId="17" xfId="0" applyNumberFormat="1" applyFont="1" applyFill="1" applyBorder="1" applyAlignment="1">
      <alignment horizontal="center"/>
    </xf>
    <xf numFmtId="2" fontId="35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1" fillId="0" borderId="2" xfId="0" applyFont="1" applyFill="1" applyBorder="1" applyAlignment="1">
      <alignment horizontal="left" vertical="center"/>
    </xf>
    <xf numFmtId="0" fontId="3" fillId="42" borderId="2" xfId="0" applyFont="1" applyFill="1" applyBorder="1" applyAlignment="1">
      <alignment horizontal="center" vertical="center"/>
    </xf>
    <xf numFmtId="2" fontId="31" fillId="0" borderId="2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right" vertical="center"/>
    </xf>
    <xf numFmtId="0" fontId="31" fillId="0" borderId="4" xfId="0" applyFont="1" applyFill="1" applyBorder="1" applyAlignment="1">
      <alignment horizontal="left"/>
    </xf>
    <xf numFmtId="0" fontId="31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1" fillId="0" borderId="50" xfId="0" applyFont="1" applyFill="1" applyBorder="1" applyAlignment="1">
      <alignment horizontal="left" vertical="center"/>
    </xf>
    <xf numFmtId="1" fontId="31" fillId="0" borderId="51" xfId="0" applyNumberFormat="1" applyFont="1" applyFill="1" applyBorder="1" applyAlignment="1">
      <alignment horizontal="right" vertical="center"/>
    </xf>
    <xf numFmtId="15" fontId="40" fillId="44" borderId="4" xfId="0" applyNumberFormat="1" applyFont="1" applyFill="1" applyBorder="1" applyAlignment="1">
      <alignment horizontal="left" vertical="center"/>
    </xf>
    <xf numFmtId="0" fontId="34" fillId="44" borderId="2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center" vertical="center"/>
    </xf>
    <xf numFmtId="1" fontId="34" fillId="44" borderId="2" xfId="0" applyNumberFormat="1" applyFont="1" applyFill="1" applyBorder="1" applyAlignment="1">
      <alignment horizontal="right"/>
    </xf>
    <xf numFmtId="2" fontId="34" fillId="44" borderId="1" xfId="0" applyNumberFormat="1" applyFont="1" applyFill="1" applyBorder="1" applyAlignment="1">
      <alignment horizontal="center"/>
    </xf>
    <xf numFmtId="21" fontId="34" fillId="44" borderId="1" xfId="0" applyNumberFormat="1" applyFont="1" applyFill="1" applyBorder="1" applyAlignment="1">
      <alignment horizontal="center"/>
    </xf>
    <xf numFmtId="15" fontId="40" fillId="45" borderId="4" xfId="0" applyNumberFormat="1" applyFont="1" applyFill="1" applyBorder="1" applyAlignment="1">
      <alignment horizontal="left" vertical="center"/>
    </xf>
    <xf numFmtId="0" fontId="34" fillId="45" borderId="2" xfId="0" applyFont="1" applyFill="1" applyBorder="1" applyAlignment="1">
      <alignment horizontal="left"/>
    </xf>
    <xf numFmtId="0" fontId="35" fillId="45" borderId="2" xfId="0" applyFont="1" applyFill="1" applyBorder="1" applyAlignment="1">
      <alignment horizontal="center" vertical="center"/>
    </xf>
    <xf numFmtId="1" fontId="34" fillId="45" borderId="2" xfId="0" applyNumberFormat="1" applyFont="1" applyFill="1" applyBorder="1" applyAlignment="1">
      <alignment horizontal="right"/>
    </xf>
    <xf numFmtId="2" fontId="34" fillId="45" borderId="1" xfId="0" applyNumberFormat="1" applyFont="1" applyFill="1" applyBorder="1" applyAlignment="1">
      <alignment horizontal="center"/>
    </xf>
    <xf numFmtId="21" fontId="34" fillId="45" borderId="1" xfId="0" applyNumberFormat="1" applyFont="1" applyFill="1" applyBorder="1" applyAlignment="1">
      <alignment horizontal="center"/>
    </xf>
    <xf numFmtId="0" fontId="34" fillId="45" borderId="2" xfId="0" applyFont="1" applyFill="1" applyBorder="1" applyAlignment="1"/>
    <xf numFmtId="2" fontId="34" fillId="45" borderId="2" xfId="0" applyNumberFormat="1" applyFont="1" applyFill="1" applyBorder="1" applyAlignment="1">
      <alignment horizontal="left"/>
    </xf>
    <xf numFmtId="0" fontId="34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34" fillId="45" borderId="1" xfId="0" applyFont="1" applyFill="1" applyBorder="1" applyAlignment="1">
      <alignment horizontal="center"/>
    </xf>
    <xf numFmtId="15" fontId="40" fillId="46" borderId="45" xfId="0" applyNumberFormat="1" applyFont="1" applyFill="1" applyBorder="1" applyAlignment="1">
      <alignment horizontal="left" vertical="center"/>
    </xf>
    <xf numFmtId="0" fontId="35" fillId="46" borderId="3" xfId="0" applyFont="1" applyFill="1" applyBorder="1" applyAlignment="1">
      <alignment horizontal="center" vertical="center"/>
    </xf>
    <xf numFmtId="0" fontId="34" fillId="46" borderId="46" xfId="0" applyFont="1" applyFill="1" applyBorder="1" applyAlignment="1">
      <alignment horizontal="center"/>
    </xf>
    <xf numFmtId="0" fontId="34" fillId="46" borderId="2" xfId="0" applyFont="1" applyFill="1" applyBorder="1" applyAlignment="1">
      <alignment horizontal="left"/>
    </xf>
    <xf numFmtId="0" fontId="35" fillId="46" borderId="2" xfId="0" applyFont="1" applyFill="1" applyBorder="1" applyAlignment="1">
      <alignment horizontal="center" vertical="center"/>
    </xf>
    <xf numFmtId="1" fontId="34" fillId="46" borderId="2" xfId="0" applyNumberFormat="1" applyFont="1" applyFill="1" applyBorder="1" applyAlignment="1">
      <alignment horizontal="right"/>
    </xf>
    <xf numFmtId="0" fontId="34" fillId="46" borderId="1" xfId="0" applyFont="1" applyFill="1" applyBorder="1" applyAlignment="1">
      <alignment horizontal="center"/>
    </xf>
    <xf numFmtId="2" fontId="34" fillId="46" borderId="2" xfId="0" applyNumberFormat="1" applyFont="1" applyFill="1" applyBorder="1" applyAlignment="1">
      <alignment horizontal="left"/>
    </xf>
    <xf numFmtId="0" fontId="34" fillId="46" borderId="2" xfId="0" applyFont="1" applyFill="1" applyBorder="1" applyAlignment="1"/>
    <xf numFmtId="2" fontId="34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4" fillId="0" borderId="3" xfId="0" applyNumberFormat="1" applyFont="1" applyFill="1" applyBorder="1" applyAlignment="1">
      <alignment horizontal="left" vertical="center"/>
    </xf>
    <xf numFmtId="0" fontId="35" fillId="0" borderId="46" xfId="0" applyFont="1" applyFill="1" applyBorder="1" applyAlignment="1">
      <alignment horizontal="center"/>
    </xf>
    <xf numFmtId="1" fontId="35" fillId="34" borderId="0" xfId="0" applyNumberFormat="1" applyFont="1" applyFill="1" applyBorder="1" applyAlignment="1">
      <alignment horizontal="center"/>
    </xf>
    <xf numFmtId="2" fontId="31" fillId="0" borderId="2" xfId="0" applyNumberFormat="1" applyFont="1" applyFill="1" applyBorder="1" applyAlignment="1">
      <alignment horizontal="left"/>
    </xf>
    <xf numFmtId="1" fontId="31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center"/>
    </xf>
    <xf numFmtId="0" fontId="42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2" fontId="35" fillId="0" borderId="44" xfId="0" applyNumberFormat="1" applyFont="1" applyFill="1" applyBorder="1" applyAlignment="1">
      <alignment horizontal="center"/>
    </xf>
    <xf numFmtId="15" fontId="35" fillId="0" borderId="45" xfId="0" applyNumberFormat="1" applyFont="1" applyFill="1" applyBorder="1" applyAlignment="1">
      <alignment horizontal="center" vertical="center"/>
    </xf>
    <xf numFmtId="2" fontId="35" fillId="0" borderId="3" xfId="0" applyNumberFormat="1" applyFont="1" applyFill="1" applyBorder="1" applyAlignment="1">
      <alignment horizontal="center"/>
    </xf>
    <xf numFmtId="0" fontId="35" fillId="38" borderId="47" xfId="0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5" fillId="38" borderId="42" xfId="0" applyFont="1" applyFill="1" applyBorder="1" applyAlignment="1">
      <alignment horizontal="center"/>
    </xf>
    <xf numFmtId="0" fontId="31" fillId="0" borderId="49" xfId="0" applyFont="1" applyFill="1" applyBorder="1" applyAlignment="1">
      <alignment horizontal="left"/>
    </xf>
    <xf numFmtId="1" fontId="31" fillId="0" borderId="50" xfId="0" applyNumberFormat="1" applyFont="1" applyFill="1" applyBorder="1" applyAlignment="1">
      <alignment horizontal="right"/>
    </xf>
    <xf numFmtId="1" fontId="37" fillId="0" borderId="1" xfId="0" applyNumberFormat="1" applyFont="1" applyBorder="1" applyAlignment="1">
      <alignment horizontal="center" vertical="center"/>
    </xf>
    <xf numFmtId="9" fontId="34" fillId="46" borderId="3" xfId="0" applyNumberFormat="1" applyFont="1" applyFill="1" applyBorder="1" applyAlignment="1">
      <alignment horizontal="left"/>
    </xf>
    <xf numFmtId="1" fontId="34" fillId="46" borderId="3" xfId="0" applyNumberFormat="1" applyFont="1" applyFill="1" applyBorder="1" applyAlignment="1"/>
    <xf numFmtId="0" fontId="31" fillId="0" borderId="43" xfId="0" applyFont="1" applyFill="1" applyBorder="1" applyAlignment="1">
      <alignment horizontal="left"/>
    </xf>
    <xf numFmtId="1" fontId="31" fillId="0" borderId="24" xfId="0" applyNumberFormat="1" applyFont="1" applyFill="1" applyBorder="1" applyAlignment="1">
      <alignment horizontal="right"/>
    </xf>
    <xf numFmtId="0" fontId="31" fillId="0" borderId="24" xfId="0" applyFont="1" applyFill="1" applyBorder="1" applyAlignment="1">
      <alignment horizontal="center"/>
    </xf>
    <xf numFmtId="0" fontId="31" fillId="0" borderId="24" xfId="0" applyFont="1" applyFill="1" applyBorder="1" applyAlignment="1">
      <alignment horizontal="left" vertical="center"/>
    </xf>
    <xf numFmtId="1" fontId="31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5" fillId="0" borderId="3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 vertical="center" wrapText="1"/>
    </xf>
    <xf numFmtId="0" fontId="43" fillId="0" borderId="4" xfId="0" applyFont="1" applyFill="1" applyBorder="1" applyAlignment="1">
      <alignment horizontal="center"/>
    </xf>
    <xf numFmtId="0" fontId="39" fillId="0" borderId="1" xfId="0" applyFont="1" applyFill="1" applyBorder="1"/>
    <xf numFmtId="0" fontId="42" fillId="35" borderId="4" xfId="0" applyFont="1" applyFill="1" applyBorder="1" applyAlignment="1">
      <alignment horizontal="center" vertical="center"/>
    </xf>
    <xf numFmtId="0" fontId="42" fillId="3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4" fillId="42" borderId="2" xfId="0" applyFont="1" applyFill="1" applyBorder="1" applyAlignment="1">
      <alignment horizontal="left"/>
    </xf>
    <xf numFmtId="0" fontId="35" fillId="42" borderId="2" xfId="0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right"/>
    </xf>
    <xf numFmtId="2" fontId="34" fillId="42" borderId="1" xfId="0" applyNumberFormat="1" applyFont="1" applyFill="1" applyBorder="1" applyAlignment="1">
      <alignment horizontal="center"/>
    </xf>
    <xf numFmtId="0" fontId="43" fillId="0" borderId="49" xfId="0" applyFont="1" applyFill="1" applyBorder="1" applyAlignment="1">
      <alignment horizontal="center"/>
    </xf>
    <xf numFmtId="0" fontId="39" fillId="0" borderId="50" xfId="0" applyFont="1" applyFill="1" applyBorder="1" applyAlignment="1">
      <alignment horizontal="center"/>
    </xf>
    <xf numFmtId="0" fontId="39" fillId="0" borderId="51" xfId="0" applyFont="1" applyFill="1" applyBorder="1"/>
    <xf numFmtId="15" fontId="40" fillId="0" borderId="45" xfId="0" applyNumberFormat="1" applyFont="1" applyFill="1" applyBorder="1" applyAlignment="1">
      <alignment horizontal="left" vertical="center"/>
    </xf>
    <xf numFmtId="0" fontId="31" fillId="0" borderId="54" xfId="0" applyFont="1" applyFill="1" applyBorder="1" applyAlignment="1">
      <alignment horizontal="left" vertical="center"/>
    </xf>
    <xf numFmtId="1" fontId="31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1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 vertical="center"/>
    </xf>
    <xf numFmtId="1" fontId="31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2" fillId="47" borderId="53" xfId="0" applyFont="1" applyFill="1" applyBorder="1" applyAlignment="1">
      <alignment horizontal="center" vertical="center"/>
    </xf>
    <xf numFmtId="0" fontId="42" fillId="47" borderId="54" xfId="0" applyFont="1" applyFill="1" applyBorder="1" applyAlignment="1">
      <alignment horizontal="center" vertical="center"/>
    </xf>
    <xf numFmtId="0" fontId="42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48" borderId="4" xfId="0" applyFill="1" applyBorder="1" applyAlignment="1">
      <alignment horizontal="center"/>
    </xf>
    <xf numFmtId="0" fontId="0" fillId="48" borderId="2" xfId="0" applyFill="1" applyBorder="1" applyAlignment="1">
      <alignment horizontal="center"/>
    </xf>
    <xf numFmtId="0" fontId="0" fillId="48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1" fillId="4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2" borderId="17" xfId="0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1" fontId="45" fillId="0" borderId="2" xfId="0" applyNumberFormat="1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2" fontId="31" fillId="0" borderId="24" xfId="0" applyNumberFormat="1" applyFont="1" applyFill="1" applyBorder="1" applyAlignment="1">
      <alignment horizontal="left"/>
    </xf>
    <xf numFmtId="1" fontId="31" fillId="0" borderId="44" xfId="0" applyNumberFormat="1" applyFont="1" applyFill="1" applyBorder="1" applyAlignment="1">
      <alignment horizontal="right"/>
    </xf>
    <xf numFmtId="0" fontId="43" fillId="0" borderId="43" xfId="0" applyFont="1" applyFill="1" applyBorder="1" applyAlignment="1">
      <alignment horizontal="center"/>
    </xf>
    <xf numFmtId="0" fontId="39" fillId="0" borderId="24" xfId="0" applyFont="1" applyFill="1" applyBorder="1" applyAlignment="1">
      <alignment horizontal="center"/>
    </xf>
    <xf numFmtId="0" fontId="39" fillId="0" borderId="44" xfId="0" applyFont="1" applyFill="1" applyBorder="1"/>
    <xf numFmtId="0" fontId="45" fillId="0" borderId="4" xfId="0" applyFont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2" fillId="0" borderId="2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left" vertical="center"/>
    </xf>
    <xf numFmtId="1" fontId="31" fillId="0" borderId="0" xfId="0" applyNumberFormat="1" applyFont="1" applyBorder="1" applyAlignment="1">
      <alignment horizontal="right" vertical="center"/>
    </xf>
    <xf numFmtId="0" fontId="31" fillId="0" borderId="53" xfId="0" applyFont="1" applyFill="1" applyBorder="1" applyAlignment="1">
      <alignment horizontal="left"/>
    </xf>
    <xf numFmtId="1" fontId="31" fillId="0" borderId="54" xfId="0" applyNumberFormat="1" applyFont="1" applyFill="1" applyBorder="1" applyAlignment="1">
      <alignment horizontal="right"/>
    </xf>
    <xf numFmtId="0" fontId="39" fillId="34" borderId="0" xfId="0" applyFont="1" applyFill="1" applyBorder="1"/>
    <xf numFmtId="15" fontId="11" fillId="34" borderId="0" xfId="0" applyNumberFormat="1" applyFont="1" applyFill="1" applyBorder="1" applyAlignment="1">
      <alignment horizontal="left" vertical="center"/>
    </xf>
    <xf numFmtId="0" fontId="11" fillId="34" borderId="0" xfId="0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 vertical="center"/>
    </xf>
    <xf numFmtId="2" fontId="11" fillId="34" borderId="0" xfId="0" applyNumberFormat="1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/>
    </xf>
    <xf numFmtId="0" fontId="11" fillId="34" borderId="0" xfId="0" applyFont="1" applyFill="1" applyBorder="1" applyAlignment="1">
      <alignment horizontal="left" vertical="center"/>
    </xf>
    <xf numFmtId="1" fontId="3" fillId="34" borderId="0" xfId="0" applyNumberFormat="1" applyFont="1" applyFill="1" applyBorder="1" applyAlignment="1">
      <alignment horizontal="center"/>
    </xf>
    <xf numFmtId="0" fontId="0" fillId="48" borderId="2" xfId="0" applyFill="1" applyBorder="1" applyAlignment="1">
      <alignment horizontal="center" vertical="center"/>
    </xf>
    <xf numFmtId="1" fontId="45" fillId="42" borderId="2" xfId="0" applyNumberFormat="1" applyFont="1" applyFill="1" applyBorder="1" applyAlignment="1">
      <alignment horizontal="center" vertical="center"/>
    </xf>
    <xf numFmtId="1" fontId="11" fillId="48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35" borderId="23" xfId="0" applyFont="1" applyFill="1" applyBorder="1" applyAlignment="1">
      <alignment horizontal="center" vertical="center" wrapText="1"/>
    </xf>
    <xf numFmtId="0" fontId="34" fillId="35" borderId="2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4" fillId="35" borderId="22" xfId="0" applyNumberFormat="1" applyFont="1" applyFill="1" applyBorder="1" applyAlignment="1">
      <alignment horizontal="center" vertical="center" wrapText="1"/>
    </xf>
    <xf numFmtId="2" fontId="34" fillId="35" borderId="26" xfId="0" applyNumberFormat="1" applyFont="1" applyFill="1" applyBorder="1" applyAlignment="1">
      <alignment horizontal="center" vertical="center" wrapText="1"/>
    </xf>
    <xf numFmtId="1" fontId="34" fillId="35" borderId="23" xfId="0" applyNumberFormat="1" applyFont="1" applyFill="1" applyBorder="1" applyAlignment="1">
      <alignment horizontal="center" vertical="center" wrapText="1"/>
    </xf>
    <xf numFmtId="1" fontId="34" fillId="35" borderId="27" xfId="0" applyNumberFormat="1" applyFont="1" applyFill="1" applyBorder="1" applyAlignment="1">
      <alignment horizontal="center" vertical="center" wrapText="1"/>
    </xf>
    <xf numFmtId="0" fontId="34" fillId="35" borderId="38" xfId="0" applyFont="1" applyFill="1" applyBorder="1" applyAlignment="1">
      <alignment horizontal="center" vertical="center" wrapText="1"/>
    </xf>
    <xf numFmtId="0" fontId="34" fillId="35" borderId="39" xfId="0" applyFont="1" applyFill="1" applyBorder="1" applyAlignment="1">
      <alignment horizontal="center" vertical="center" wrapText="1"/>
    </xf>
    <xf numFmtId="0" fontId="34" fillId="35" borderId="18" xfId="0" applyFont="1" applyFill="1" applyBorder="1" applyAlignment="1">
      <alignment horizontal="center" vertical="center" wrapText="1"/>
    </xf>
    <xf numFmtId="0" fontId="34" fillId="35" borderId="28" xfId="0" applyFont="1" applyFill="1" applyBorder="1" applyAlignment="1">
      <alignment horizontal="center" vertical="center" wrapText="1"/>
    </xf>
    <xf numFmtId="0" fontId="11" fillId="34" borderId="0" xfId="0" applyFont="1" applyFill="1" applyBorder="1" applyAlignment="1">
      <alignment horizont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4" fillId="0" borderId="43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0" fontId="34" fillId="0" borderId="44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44" xfId="0" applyFont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3" fillId="42" borderId="4" xfId="0" applyFont="1" applyFill="1" applyBorder="1" applyAlignment="1">
      <alignment horizontal="center"/>
    </xf>
    <xf numFmtId="0" fontId="43" fillId="42" borderId="2" xfId="0" applyFont="1" applyFill="1" applyBorder="1" applyAlignment="1">
      <alignment horizontal="center"/>
    </xf>
    <xf numFmtId="0" fontId="43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  <xf numFmtId="9" fontId="34" fillId="42" borderId="2" xfId="0" applyNumberFormat="1" applyFont="1" applyFill="1" applyBorder="1" applyAlignment="1">
      <alignment horizontal="left" vertical="center"/>
    </xf>
    <xf numFmtId="21" fontId="34" fillId="42" borderId="1" xfId="0" applyNumberFormat="1" applyFont="1" applyFill="1" applyBorder="1" applyAlignment="1">
      <alignment horizontal="center"/>
    </xf>
    <xf numFmtId="0" fontId="31" fillId="0" borderId="4" xfId="0" applyFont="1" applyBorder="1" applyAlignment="1">
      <alignment horizontal="left" vertical="center"/>
    </xf>
    <xf numFmtId="1" fontId="31" fillId="0" borderId="2" xfId="0" applyNumberFormat="1" applyFont="1" applyBorder="1" applyAlignment="1">
      <alignment horizontal="right" vertical="center"/>
    </xf>
    <xf numFmtId="0" fontId="0" fillId="0" borderId="28" xfId="0" applyBorder="1" applyAlignment="1">
      <alignment horizontal="center"/>
    </xf>
    <xf numFmtId="1" fontId="0" fillId="0" borderId="0" xfId="0" applyNumberFormat="1" applyAlignment="1">
      <alignment horizontal="center"/>
    </xf>
    <xf numFmtId="15" fontId="40" fillId="42" borderId="4" xfId="0" applyNumberFormat="1" applyFont="1" applyFill="1" applyBorder="1" applyAlignment="1">
      <alignment horizontal="lef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3"/>
      <c r="B1" s="383"/>
      <c r="C1" s="383"/>
      <c r="D1" s="383"/>
      <c r="E1" s="383"/>
      <c r="F1" s="383"/>
    </row>
    <row r="2" spans="1:8" ht="20.25">
      <c r="A2" s="384"/>
      <c r="B2" s="381" t="s">
        <v>13</v>
      </c>
      <c r="C2" s="381"/>
      <c r="D2" s="381"/>
      <c r="E2" s="381"/>
    </row>
    <row r="3" spans="1:8" ht="16.5" customHeight="1">
      <c r="A3" s="384"/>
      <c r="B3" s="382" t="s">
        <v>40</v>
      </c>
      <c r="C3" s="382"/>
      <c r="D3" s="382"/>
      <c r="E3" s="382"/>
    </row>
    <row r="4" spans="1:8" ht="15.75" customHeight="1">
      <c r="A4" s="384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84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4"/>
      <c r="B7" s="26" t="s">
        <v>38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84"/>
      <c r="B8" s="26" t="s">
        <v>39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4"/>
      <c r="B9" s="26" t="s">
        <v>41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4"/>
      <c r="B10" s="26" t="s">
        <v>42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84"/>
      <c r="B11" s="26" t="s">
        <v>43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4"/>
      <c r="B12" s="26" t="s">
        <v>44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4"/>
      <c r="B13" s="26" t="s">
        <v>45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4"/>
      <c r="B14" s="26" t="s">
        <v>46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84"/>
      <c r="B15" s="26" t="s">
        <v>47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8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4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I19" sqref="I19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83"/>
      <c r="B1" s="383"/>
      <c r="C1" s="383"/>
      <c r="D1" s="383"/>
      <c r="E1" s="383"/>
      <c r="F1" s="383"/>
    </row>
    <row r="2" spans="1:9" ht="20.25">
      <c r="A2" s="384"/>
      <c r="B2" s="381" t="s">
        <v>13</v>
      </c>
      <c r="C2" s="381"/>
      <c r="D2" s="381"/>
      <c r="E2" s="381"/>
    </row>
    <row r="3" spans="1:9" ht="16.5" customHeight="1">
      <c r="A3" s="384"/>
      <c r="B3" s="382" t="s">
        <v>197</v>
      </c>
      <c r="C3" s="382"/>
      <c r="D3" s="382"/>
      <c r="E3" s="382"/>
    </row>
    <row r="4" spans="1:9" ht="15.75" customHeight="1">
      <c r="A4" s="384"/>
      <c r="B4" s="22" t="s">
        <v>0</v>
      </c>
      <c r="C4" s="22" t="s">
        <v>7</v>
      </c>
      <c r="D4" s="22" t="s">
        <v>2</v>
      </c>
      <c r="E4" s="23" t="s">
        <v>1</v>
      </c>
      <c r="F4" s="215" t="s">
        <v>8</v>
      </c>
    </row>
    <row r="5" spans="1:9">
      <c r="A5" s="384"/>
      <c r="B5" s="24" t="s">
        <v>3</v>
      </c>
      <c r="C5" s="207">
        <v>0</v>
      </c>
      <c r="D5" s="207">
        <v>0</v>
      </c>
      <c r="E5" s="208">
        <f>C5-D5</f>
        <v>0</v>
      </c>
      <c r="F5" s="18"/>
      <c r="G5" s="2"/>
    </row>
    <row r="6" spans="1:9">
      <c r="A6" s="384"/>
      <c r="B6" s="26"/>
      <c r="C6" s="207"/>
      <c r="D6" s="207"/>
      <c r="E6" s="208">
        <f t="shared" ref="E6:E69" si="0">E5+C6-D6</f>
        <v>0</v>
      </c>
      <c r="F6" s="18"/>
      <c r="G6" s="19"/>
    </row>
    <row r="7" spans="1:9">
      <c r="A7" s="384"/>
      <c r="B7" s="26" t="s">
        <v>203</v>
      </c>
      <c r="C7" s="207">
        <v>400000</v>
      </c>
      <c r="D7" s="207">
        <v>400000</v>
      </c>
      <c r="E7" s="208">
        <f t="shared" si="0"/>
        <v>0</v>
      </c>
      <c r="F7" s="2"/>
      <c r="G7" s="2"/>
      <c r="H7" s="21"/>
      <c r="I7" s="21"/>
    </row>
    <row r="8" spans="1:9">
      <c r="A8" s="384"/>
      <c r="B8" s="26" t="s">
        <v>205</v>
      </c>
      <c r="C8" s="207">
        <v>300000</v>
      </c>
      <c r="D8" s="207">
        <v>300000</v>
      </c>
      <c r="E8" s="208">
        <f>E7+C8-D8</f>
        <v>0</v>
      </c>
      <c r="F8" s="2"/>
      <c r="G8" s="2"/>
      <c r="H8" s="21"/>
      <c r="I8" s="21"/>
    </row>
    <row r="9" spans="1:9">
      <c r="A9" s="384"/>
      <c r="B9" s="26" t="s">
        <v>211</v>
      </c>
      <c r="C9" s="207">
        <v>400000</v>
      </c>
      <c r="D9" s="207">
        <v>400000</v>
      </c>
      <c r="E9" s="208">
        <f t="shared" si="0"/>
        <v>0</v>
      </c>
      <c r="F9" s="2"/>
      <c r="G9" s="2"/>
      <c r="H9" s="21"/>
      <c r="I9" s="21"/>
    </row>
    <row r="10" spans="1:9">
      <c r="A10" s="384"/>
      <c r="B10" s="26" t="s">
        <v>221</v>
      </c>
      <c r="C10" s="209">
        <v>0</v>
      </c>
      <c r="D10" s="209">
        <v>0</v>
      </c>
      <c r="E10" s="208">
        <f t="shared" si="0"/>
        <v>0</v>
      </c>
      <c r="F10" s="2"/>
      <c r="G10" s="2"/>
      <c r="H10" s="21"/>
      <c r="I10" s="21"/>
    </row>
    <row r="11" spans="1:9">
      <c r="A11" s="384"/>
      <c r="B11" s="26" t="s">
        <v>230</v>
      </c>
      <c r="C11" s="207">
        <v>100000</v>
      </c>
      <c r="D11" s="207">
        <v>100000</v>
      </c>
      <c r="E11" s="208">
        <f t="shared" si="0"/>
        <v>0</v>
      </c>
      <c r="F11" s="2"/>
      <c r="G11" s="2"/>
      <c r="H11" s="21"/>
      <c r="I11" s="21"/>
    </row>
    <row r="12" spans="1:9">
      <c r="A12" s="384"/>
      <c r="B12" s="26" t="s">
        <v>231</v>
      </c>
      <c r="C12" s="207">
        <v>0</v>
      </c>
      <c r="D12" s="207">
        <v>0</v>
      </c>
      <c r="E12" s="208">
        <f t="shared" si="0"/>
        <v>0</v>
      </c>
      <c r="F12" s="29"/>
      <c r="G12" s="2"/>
      <c r="H12" s="21"/>
      <c r="I12" s="21"/>
    </row>
    <row r="13" spans="1:9">
      <c r="A13" s="384"/>
      <c r="B13" s="26" t="s">
        <v>232</v>
      </c>
      <c r="C13" s="207">
        <v>0</v>
      </c>
      <c r="D13" s="207">
        <v>0</v>
      </c>
      <c r="E13" s="208">
        <f t="shared" si="0"/>
        <v>0</v>
      </c>
      <c r="F13" s="29"/>
      <c r="G13" s="30"/>
      <c r="H13" s="21"/>
      <c r="I13" s="21"/>
    </row>
    <row r="14" spans="1:9">
      <c r="A14" s="384"/>
      <c r="B14" s="26" t="s">
        <v>233</v>
      </c>
      <c r="C14" s="207">
        <v>200000</v>
      </c>
      <c r="D14" s="207">
        <v>200000</v>
      </c>
      <c r="E14" s="208">
        <f t="shared" si="0"/>
        <v>0</v>
      </c>
      <c r="F14" s="29"/>
      <c r="G14" s="2"/>
      <c r="H14" s="21"/>
      <c r="I14" s="21"/>
    </row>
    <row r="15" spans="1:9">
      <c r="A15" s="384"/>
      <c r="B15" s="26" t="s">
        <v>236</v>
      </c>
      <c r="C15" s="207">
        <v>1000000</v>
      </c>
      <c r="D15" s="207">
        <v>1000000</v>
      </c>
      <c r="E15" s="208">
        <f t="shared" si="0"/>
        <v>0</v>
      </c>
      <c r="F15" s="2"/>
      <c r="G15" s="11"/>
      <c r="H15" s="21"/>
      <c r="I15" s="21"/>
    </row>
    <row r="16" spans="1:9">
      <c r="A16" s="384"/>
      <c r="B16" s="26" t="s">
        <v>238</v>
      </c>
      <c r="C16" s="207">
        <v>0</v>
      </c>
      <c r="D16" s="207">
        <v>0</v>
      </c>
      <c r="E16" s="208">
        <f t="shared" si="0"/>
        <v>0</v>
      </c>
      <c r="F16" s="20"/>
      <c r="G16" s="2"/>
      <c r="H16" s="21"/>
      <c r="I16" s="21"/>
    </row>
    <row r="17" spans="1:9">
      <c r="A17" s="384"/>
      <c r="B17" s="26" t="s">
        <v>240</v>
      </c>
      <c r="C17" s="207">
        <v>0</v>
      </c>
      <c r="D17" s="207">
        <v>0</v>
      </c>
      <c r="E17" s="208">
        <f t="shared" si="0"/>
        <v>0</v>
      </c>
      <c r="F17" s="29"/>
      <c r="G17" s="2"/>
      <c r="H17" s="21"/>
      <c r="I17" s="21"/>
    </row>
    <row r="18" spans="1:9">
      <c r="A18" s="384"/>
      <c r="B18" s="26" t="s">
        <v>244</v>
      </c>
      <c r="C18" s="207">
        <v>0</v>
      </c>
      <c r="D18" s="207">
        <v>0</v>
      </c>
      <c r="E18" s="208">
        <f>E17+C18-D18</f>
        <v>0</v>
      </c>
      <c r="F18" s="29"/>
      <c r="G18" s="2"/>
      <c r="H18" s="21"/>
      <c r="I18" s="21"/>
    </row>
    <row r="19" spans="1:9" ht="12.75" customHeight="1">
      <c r="A19" s="384"/>
      <c r="B19" s="26" t="s">
        <v>251</v>
      </c>
      <c r="C19" s="207">
        <v>200000</v>
      </c>
      <c r="D19" s="209">
        <v>200000</v>
      </c>
      <c r="E19" s="208">
        <f t="shared" si="0"/>
        <v>0</v>
      </c>
      <c r="F19" s="29"/>
      <c r="G19" s="2"/>
      <c r="H19" s="21"/>
      <c r="I19" s="21"/>
    </row>
    <row r="20" spans="1:9">
      <c r="A20" s="384"/>
      <c r="B20" s="26" t="s">
        <v>252</v>
      </c>
      <c r="C20" s="207">
        <v>300000</v>
      </c>
      <c r="D20" s="207">
        <v>300000</v>
      </c>
      <c r="E20" s="208">
        <f t="shared" si="0"/>
        <v>0</v>
      </c>
      <c r="F20" s="29"/>
      <c r="G20" s="2"/>
      <c r="H20" s="21"/>
      <c r="I20" s="21"/>
    </row>
    <row r="21" spans="1:9">
      <c r="A21" s="384"/>
      <c r="B21" s="26" t="s">
        <v>254</v>
      </c>
      <c r="C21" s="207">
        <v>150000</v>
      </c>
      <c r="D21" s="207">
        <v>150000</v>
      </c>
      <c r="E21" s="208">
        <f>E20+C21-D21</f>
        <v>0</v>
      </c>
      <c r="F21" s="2"/>
      <c r="G21" s="2"/>
      <c r="H21" s="21"/>
      <c r="I21" s="21"/>
    </row>
    <row r="22" spans="1:9">
      <c r="A22" s="384"/>
      <c r="B22" s="26" t="s">
        <v>261</v>
      </c>
      <c r="C22" s="207">
        <v>200000</v>
      </c>
      <c r="D22" s="209">
        <v>200000</v>
      </c>
      <c r="E22" s="208">
        <f t="shared" si="0"/>
        <v>0</v>
      </c>
      <c r="F22" s="29"/>
      <c r="G22" s="2"/>
      <c r="H22" s="21"/>
      <c r="I22" s="21"/>
    </row>
    <row r="23" spans="1:9">
      <c r="A23" s="384"/>
      <c r="B23" s="26" t="s">
        <v>263</v>
      </c>
      <c r="C23" s="207">
        <v>0</v>
      </c>
      <c r="D23" s="207">
        <v>0</v>
      </c>
      <c r="E23" s="208">
        <f>E22+C23-D23</f>
        <v>0</v>
      </c>
      <c r="F23" s="2"/>
      <c r="G23" s="2"/>
      <c r="H23" s="21"/>
      <c r="I23" s="21"/>
    </row>
    <row r="24" spans="1:9">
      <c r="A24" s="384"/>
      <c r="B24" s="26"/>
      <c r="C24" s="207"/>
      <c r="D24" s="209"/>
      <c r="E24" s="208">
        <f t="shared" si="0"/>
        <v>0</v>
      </c>
      <c r="F24" s="29"/>
      <c r="G24" s="2"/>
      <c r="H24" s="21"/>
      <c r="I24" s="21"/>
    </row>
    <row r="25" spans="1:9">
      <c r="A25" s="384"/>
      <c r="B25" s="26"/>
      <c r="C25" s="207"/>
      <c r="D25" s="207"/>
      <c r="E25" s="208">
        <f t="shared" si="0"/>
        <v>0</v>
      </c>
      <c r="F25" s="2"/>
      <c r="G25" s="2"/>
      <c r="H25" s="21"/>
      <c r="I25" s="21"/>
    </row>
    <row r="26" spans="1:9">
      <c r="A26" s="384"/>
      <c r="B26" s="26"/>
      <c r="C26" s="207"/>
      <c r="D26" s="207"/>
      <c r="E26" s="208">
        <f t="shared" si="0"/>
        <v>0</v>
      </c>
      <c r="F26" s="2"/>
      <c r="G26" s="2"/>
      <c r="H26" s="21"/>
      <c r="I26" s="21"/>
    </row>
    <row r="27" spans="1:9">
      <c r="A27" s="384"/>
      <c r="B27" s="26"/>
      <c r="C27" s="207"/>
      <c r="D27" s="207"/>
      <c r="E27" s="208">
        <f t="shared" si="0"/>
        <v>0</v>
      </c>
      <c r="F27" s="2"/>
      <c r="G27" s="225"/>
      <c r="H27" s="21"/>
      <c r="I27" s="21"/>
    </row>
    <row r="28" spans="1:9">
      <c r="A28" s="384"/>
      <c r="B28" s="26"/>
      <c r="C28" s="207"/>
      <c r="D28" s="209"/>
      <c r="E28" s="208">
        <f>E27+C28-D28</f>
        <v>0</v>
      </c>
      <c r="F28" s="29"/>
      <c r="G28" s="21"/>
      <c r="H28" s="21"/>
      <c r="I28" s="21"/>
    </row>
    <row r="29" spans="1:9">
      <c r="A29" s="384"/>
      <c r="B29" s="26"/>
      <c r="C29" s="207"/>
      <c r="D29" s="207"/>
      <c r="E29" s="208">
        <f t="shared" si="0"/>
        <v>0</v>
      </c>
      <c r="F29" s="385"/>
      <c r="G29" s="386"/>
      <c r="H29" s="21"/>
      <c r="I29" s="21"/>
    </row>
    <row r="30" spans="1:9">
      <c r="A30" s="384"/>
      <c r="B30" s="26"/>
      <c r="C30" s="207"/>
      <c r="D30" s="207"/>
      <c r="E30" s="208">
        <f t="shared" si="0"/>
        <v>0</v>
      </c>
      <c r="F30" s="2"/>
      <c r="G30" s="21"/>
      <c r="H30" s="21"/>
      <c r="I30" s="21"/>
    </row>
    <row r="31" spans="1:9">
      <c r="A31" s="384"/>
      <c r="B31" s="26"/>
      <c r="C31" s="207"/>
      <c r="D31" s="207"/>
      <c r="E31" s="208">
        <f t="shared" si="0"/>
        <v>0</v>
      </c>
      <c r="F31" s="2"/>
      <c r="G31" s="21"/>
      <c r="H31" s="21"/>
      <c r="I31" s="21"/>
    </row>
    <row r="32" spans="1:9">
      <c r="A32" s="384"/>
      <c r="B32" s="26"/>
      <c r="C32" s="207"/>
      <c r="D32" s="207"/>
      <c r="E32" s="208">
        <f>E31+C32-D32</f>
        <v>0</v>
      </c>
      <c r="F32" s="2"/>
      <c r="G32" s="21"/>
      <c r="H32" s="21"/>
      <c r="I32" s="21"/>
    </row>
    <row r="33" spans="1:9">
      <c r="A33" s="384"/>
      <c r="B33" s="26"/>
      <c r="C33" s="207"/>
      <c r="D33" s="209"/>
      <c r="E33" s="208">
        <f t="shared" si="0"/>
        <v>0</v>
      </c>
      <c r="F33" s="11"/>
      <c r="G33" s="21"/>
      <c r="H33" s="21"/>
      <c r="I33" s="21"/>
    </row>
    <row r="34" spans="1:9">
      <c r="A34" s="384"/>
      <c r="B34" s="26"/>
      <c r="C34" s="207"/>
      <c r="D34" s="207"/>
      <c r="E34" s="208">
        <f t="shared" si="0"/>
        <v>0</v>
      </c>
      <c r="F34" s="2"/>
      <c r="G34" s="21"/>
      <c r="H34" s="21"/>
      <c r="I34" s="21"/>
    </row>
    <row r="35" spans="1:9">
      <c r="A35" s="384"/>
      <c r="B35" s="26"/>
      <c r="C35" s="207"/>
      <c r="D35" s="207"/>
      <c r="E35" s="208">
        <f t="shared" si="0"/>
        <v>0</v>
      </c>
      <c r="F35" s="2"/>
      <c r="G35" s="21"/>
      <c r="H35" s="21"/>
      <c r="I35" s="21"/>
    </row>
    <row r="36" spans="1:9">
      <c r="A36" s="384"/>
      <c r="B36" s="26"/>
      <c r="C36" s="207"/>
      <c r="D36" s="207"/>
      <c r="E36" s="208">
        <f t="shared" si="0"/>
        <v>0</v>
      </c>
      <c r="F36" s="2"/>
      <c r="G36" s="21"/>
      <c r="H36" s="21"/>
      <c r="I36" s="21"/>
    </row>
    <row r="37" spans="1:9">
      <c r="A37" s="384"/>
      <c r="B37" s="26"/>
      <c r="C37" s="207"/>
      <c r="D37" s="207"/>
      <c r="E37" s="208">
        <f t="shared" si="0"/>
        <v>0</v>
      </c>
      <c r="F37" s="2"/>
      <c r="G37" s="21"/>
      <c r="H37" s="21"/>
      <c r="I37" s="21"/>
    </row>
    <row r="38" spans="1:9">
      <c r="A38" s="384"/>
      <c r="B38" s="26"/>
      <c r="C38" s="207"/>
      <c r="D38" s="207"/>
      <c r="E38" s="208">
        <f t="shared" si="0"/>
        <v>0</v>
      </c>
      <c r="F38" s="2"/>
      <c r="G38" s="21"/>
      <c r="H38" s="21"/>
      <c r="I38" s="21"/>
    </row>
    <row r="39" spans="1:9">
      <c r="A39" s="384"/>
      <c r="B39" s="26"/>
      <c r="C39" s="207"/>
      <c r="D39" s="207"/>
      <c r="E39" s="208">
        <f t="shared" si="0"/>
        <v>0</v>
      </c>
      <c r="F39" s="2"/>
      <c r="G39" s="21"/>
      <c r="H39" s="21"/>
      <c r="I39" s="21"/>
    </row>
    <row r="40" spans="1:9">
      <c r="A40" s="384"/>
      <c r="B40" s="26"/>
      <c r="C40" s="207"/>
      <c r="D40" s="207"/>
      <c r="E40" s="208">
        <f t="shared" si="0"/>
        <v>0</v>
      </c>
      <c r="F40" s="2"/>
      <c r="G40" s="21"/>
      <c r="H40" s="21"/>
      <c r="I40" s="21"/>
    </row>
    <row r="41" spans="1:9">
      <c r="A41" s="384"/>
      <c r="B41" s="26"/>
      <c r="C41" s="207"/>
      <c r="D41" s="207"/>
      <c r="E41" s="208">
        <f t="shared" si="0"/>
        <v>0</v>
      </c>
      <c r="F41" s="2"/>
      <c r="G41" s="21"/>
      <c r="H41" s="21"/>
      <c r="I41" s="21"/>
    </row>
    <row r="42" spans="1:9">
      <c r="A42" s="384"/>
      <c r="B42" s="26"/>
      <c r="C42" s="207"/>
      <c r="D42" s="207"/>
      <c r="E42" s="208">
        <f t="shared" si="0"/>
        <v>0</v>
      </c>
      <c r="F42" s="2"/>
      <c r="G42" s="21"/>
      <c r="H42" s="21"/>
      <c r="I42" s="21"/>
    </row>
    <row r="43" spans="1:9">
      <c r="A43" s="384"/>
      <c r="B43" s="26"/>
      <c r="C43" s="207"/>
      <c r="D43" s="207"/>
      <c r="E43" s="208">
        <f t="shared" si="0"/>
        <v>0</v>
      </c>
      <c r="F43" s="2"/>
      <c r="G43" s="21"/>
      <c r="H43" s="21"/>
      <c r="I43" s="21"/>
    </row>
    <row r="44" spans="1:9">
      <c r="A44" s="384"/>
      <c r="B44" s="26"/>
      <c r="C44" s="207"/>
      <c r="D44" s="207"/>
      <c r="E44" s="208">
        <f t="shared" si="0"/>
        <v>0</v>
      </c>
      <c r="F44" s="2"/>
      <c r="G44" s="21"/>
      <c r="H44" s="21"/>
      <c r="I44" s="21"/>
    </row>
    <row r="45" spans="1:9">
      <c r="A45" s="384"/>
      <c r="B45" s="26"/>
      <c r="C45" s="207"/>
      <c r="D45" s="207"/>
      <c r="E45" s="208">
        <f t="shared" si="0"/>
        <v>0</v>
      </c>
      <c r="F45" s="2"/>
      <c r="G45" s="21"/>
      <c r="H45" s="21"/>
      <c r="I45" s="21"/>
    </row>
    <row r="46" spans="1:9">
      <c r="A46" s="384"/>
      <c r="B46" s="26"/>
      <c r="C46" s="207"/>
      <c r="D46" s="207"/>
      <c r="E46" s="208">
        <f t="shared" si="0"/>
        <v>0</v>
      </c>
      <c r="F46" s="2"/>
      <c r="G46" s="21"/>
      <c r="H46" s="21"/>
      <c r="I46" s="21"/>
    </row>
    <row r="47" spans="1:9">
      <c r="A47" s="384"/>
      <c r="B47" s="26"/>
      <c r="C47" s="207"/>
      <c r="D47" s="207"/>
      <c r="E47" s="208">
        <f t="shared" si="0"/>
        <v>0</v>
      </c>
      <c r="F47" s="2"/>
      <c r="G47" s="21"/>
      <c r="H47" s="21"/>
      <c r="I47" s="21"/>
    </row>
    <row r="48" spans="1:9">
      <c r="A48" s="384"/>
      <c r="B48" s="26"/>
      <c r="C48" s="207"/>
      <c r="D48" s="207"/>
      <c r="E48" s="208">
        <f t="shared" si="0"/>
        <v>0</v>
      </c>
      <c r="F48" s="2"/>
      <c r="G48" s="21"/>
      <c r="H48" s="21"/>
      <c r="I48" s="21"/>
    </row>
    <row r="49" spans="1:9">
      <c r="A49" s="384"/>
      <c r="B49" s="26"/>
      <c r="C49" s="207"/>
      <c r="D49" s="207"/>
      <c r="E49" s="208">
        <f t="shared" si="0"/>
        <v>0</v>
      </c>
      <c r="F49" s="2"/>
      <c r="G49" s="21"/>
      <c r="H49" s="21"/>
      <c r="I49" s="21"/>
    </row>
    <row r="50" spans="1:9">
      <c r="A50" s="384"/>
      <c r="B50" s="26"/>
      <c r="C50" s="207"/>
      <c r="D50" s="207"/>
      <c r="E50" s="208">
        <f t="shared" si="0"/>
        <v>0</v>
      </c>
      <c r="F50" s="2"/>
      <c r="G50" s="21"/>
      <c r="H50" s="21"/>
      <c r="I50" s="21"/>
    </row>
    <row r="51" spans="1:9">
      <c r="A51" s="384"/>
      <c r="B51" s="26"/>
      <c r="C51" s="207"/>
      <c r="D51" s="207"/>
      <c r="E51" s="208">
        <f t="shared" si="0"/>
        <v>0</v>
      </c>
      <c r="F51" s="2"/>
      <c r="G51" s="21"/>
      <c r="H51" s="21"/>
      <c r="I51" s="21"/>
    </row>
    <row r="52" spans="1:9">
      <c r="A52" s="384"/>
      <c r="B52" s="26"/>
      <c r="C52" s="207"/>
      <c r="D52" s="207"/>
      <c r="E52" s="208">
        <f t="shared" si="0"/>
        <v>0</v>
      </c>
      <c r="F52" s="2"/>
      <c r="G52" s="21"/>
      <c r="H52" s="21"/>
      <c r="I52" s="21"/>
    </row>
    <row r="53" spans="1:9">
      <c r="A53" s="384"/>
      <c r="B53" s="26"/>
      <c r="C53" s="207"/>
      <c r="D53" s="207"/>
      <c r="E53" s="208">
        <f t="shared" si="0"/>
        <v>0</v>
      </c>
      <c r="F53" s="2"/>
      <c r="G53" s="21"/>
      <c r="H53" s="21"/>
      <c r="I53" s="21"/>
    </row>
    <row r="54" spans="1:9">
      <c r="A54" s="384"/>
      <c r="B54" s="26"/>
      <c r="C54" s="207"/>
      <c r="D54" s="207"/>
      <c r="E54" s="208">
        <f t="shared" si="0"/>
        <v>0</v>
      </c>
      <c r="F54" s="2"/>
      <c r="G54" s="21"/>
      <c r="H54" s="21"/>
      <c r="I54" s="21"/>
    </row>
    <row r="55" spans="1:9">
      <c r="A55" s="384"/>
      <c r="B55" s="26"/>
      <c r="C55" s="207"/>
      <c r="D55" s="207"/>
      <c r="E55" s="208">
        <f t="shared" si="0"/>
        <v>0</v>
      </c>
      <c r="F55" s="2"/>
      <c r="G55" s="21"/>
      <c r="H55" s="21"/>
      <c r="I55" s="21"/>
    </row>
    <row r="56" spans="1:9">
      <c r="A56" s="384"/>
      <c r="B56" s="26"/>
      <c r="C56" s="207"/>
      <c r="D56" s="207"/>
      <c r="E56" s="208">
        <f t="shared" si="0"/>
        <v>0</v>
      </c>
      <c r="F56" s="2"/>
      <c r="G56" s="21"/>
      <c r="H56" s="21"/>
      <c r="I56" s="21"/>
    </row>
    <row r="57" spans="1:9">
      <c r="A57" s="384"/>
      <c r="B57" s="26"/>
      <c r="C57" s="207"/>
      <c r="D57" s="207"/>
      <c r="E57" s="208">
        <f t="shared" si="0"/>
        <v>0</v>
      </c>
      <c r="F57" s="2"/>
    </row>
    <row r="58" spans="1:9">
      <c r="A58" s="384"/>
      <c r="B58" s="26"/>
      <c r="C58" s="207"/>
      <c r="D58" s="207"/>
      <c r="E58" s="208">
        <f t="shared" si="0"/>
        <v>0</v>
      </c>
      <c r="F58" s="2"/>
    </row>
    <row r="59" spans="1:9">
      <c r="A59" s="384"/>
      <c r="B59" s="26"/>
      <c r="C59" s="207"/>
      <c r="D59" s="207"/>
      <c r="E59" s="208">
        <f t="shared" si="0"/>
        <v>0</v>
      </c>
      <c r="F59" s="2"/>
    </row>
    <row r="60" spans="1:9">
      <c r="A60" s="384"/>
      <c r="B60" s="26"/>
      <c r="C60" s="207"/>
      <c r="D60" s="207"/>
      <c r="E60" s="208">
        <f t="shared" si="0"/>
        <v>0</v>
      </c>
      <c r="F60" s="2"/>
    </row>
    <row r="61" spans="1:9">
      <c r="A61" s="384"/>
      <c r="B61" s="26"/>
      <c r="C61" s="207"/>
      <c r="D61" s="207"/>
      <c r="E61" s="208">
        <f t="shared" si="0"/>
        <v>0</v>
      </c>
      <c r="F61" s="2"/>
    </row>
    <row r="62" spans="1:9">
      <c r="A62" s="384"/>
      <c r="B62" s="26"/>
      <c r="C62" s="207"/>
      <c r="D62" s="207"/>
      <c r="E62" s="208">
        <f t="shared" si="0"/>
        <v>0</v>
      </c>
      <c r="F62" s="2"/>
    </row>
    <row r="63" spans="1:9">
      <c r="A63" s="384"/>
      <c r="B63" s="26"/>
      <c r="C63" s="207"/>
      <c r="D63" s="207"/>
      <c r="E63" s="208">
        <f t="shared" si="0"/>
        <v>0</v>
      </c>
      <c r="F63" s="2"/>
    </row>
    <row r="64" spans="1:9">
      <c r="A64" s="384"/>
      <c r="B64" s="26"/>
      <c r="C64" s="207"/>
      <c r="D64" s="207"/>
      <c r="E64" s="208">
        <f t="shared" si="0"/>
        <v>0</v>
      </c>
      <c r="F64" s="2"/>
    </row>
    <row r="65" spans="1:7">
      <c r="A65" s="384"/>
      <c r="B65" s="26"/>
      <c r="C65" s="207"/>
      <c r="D65" s="207"/>
      <c r="E65" s="208">
        <f t="shared" si="0"/>
        <v>0</v>
      </c>
      <c r="F65" s="2"/>
    </row>
    <row r="66" spans="1:7">
      <c r="A66" s="384"/>
      <c r="B66" s="26"/>
      <c r="C66" s="207"/>
      <c r="D66" s="207"/>
      <c r="E66" s="208">
        <f t="shared" si="0"/>
        <v>0</v>
      </c>
      <c r="F66" s="2"/>
    </row>
    <row r="67" spans="1:7">
      <c r="A67" s="384"/>
      <c r="B67" s="26"/>
      <c r="C67" s="207"/>
      <c r="D67" s="207"/>
      <c r="E67" s="208">
        <f t="shared" si="0"/>
        <v>0</v>
      </c>
      <c r="F67" s="2"/>
    </row>
    <row r="68" spans="1:7">
      <c r="A68" s="384"/>
      <c r="B68" s="26"/>
      <c r="C68" s="207"/>
      <c r="D68" s="207"/>
      <c r="E68" s="208">
        <f t="shared" si="0"/>
        <v>0</v>
      </c>
      <c r="F68" s="2"/>
    </row>
    <row r="69" spans="1:7">
      <c r="A69" s="384"/>
      <c r="B69" s="26"/>
      <c r="C69" s="207"/>
      <c r="D69" s="207"/>
      <c r="E69" s="208">
        <f t="shared" si="0"/>
        <v>0</v>
      </c>
      <c r="F69" s="2"/>
    </row>
    <row r="70" spans="1:7">
      <c r="A70" s="384"/>
      <c r="B70" s="26"/>
      <c r="C70" s="207"/>
      <c r="D70" s="207"/>
      <c r="E70" s="208">
        <f t="shared" ref="E70:E82" si="1">E69+C70-D70</f>
        <v>0</v>
      </c>
      <c r="F70" s="2"/>
    </row>
    <row r="71" spans="1:7">
      <c r="A71" s="384"/>
      <c r="B71" s="26"/>
      <c r="C71" s="207"/>
      <c r="D71" s="207"/>
      <c r="E71" s="208">
        <f t="shared" si="1"/>
        <v>0</v>
      </c>
      <c r="F71" s="2"/>
    </row>
    <row r="72" spans="1:7">
      <c r="A72" s="384"/>
      <c r="B72" s="26"/>
      <c r="C72" s="207"/>
      <c r="D72" s="207"/>
      <c r="E72" s="208">
        <f t="shared" si="1"/>
        <v>0</v>
      </c>
      <c r="F72" s="2"/>
    </row>
    <row r="73" spans="1:7">
      <c r="A73" s="384"/>
      <c r="B73" s="26"/>
      <c r="C73" s="207"/>
      <c r="D73" s="207"/>
      <c r="E73" s="208">
        <f t="shared" si="1"/>
        <v>0</v>
      </c>
      <c r="F73" s="2"/>
    </row>
    <row r="74" spans="1:7">
      <c r="A74" s="384"/>
      <c r="B74" s="26"/>
      <c r="C74" s="207"/>
      <c r="D74" s="207"/>
      <c r="E74" s="208">
        <f t="shared" si="1"/>
        <v>0</v>
      </c>
      <c r="F74" s="2"/>
    </row>
    <row r="75" spans="1:7">
      <c r="A75" s="384"/>
      <c r="B75" s="26"/>
      <c r="C75" s="207"/>
      <c r="D75" s="207"/>
      <c r="E75" s="208">
        <f t="shared" si="1"/>
        <v>0</v>
      </c>
      <c r="F75" s="2"/>
    </row>
    <row r="76" spans="1:7">
      <c r="A76" s="384"/>
      <c r="B76" s="26"/>
      <c r="C76" s="207"/>
      <c r="D76" s="207"/>
      <c r="E76" s="208">
        <f t="shared" si="1"/>
        <v>0</v>
      </c>
      <c r="F76" s="2"/>
    </row>
    <row r="77" spans="1:7">
      <c r="A77" s="384"/>
      <c r="B77" s="26"/>
      <c r="C77" s="207"/>
      <c r="D77" s="207"/>
      <c r="E77" s="208">
        <f t="shared" si="1"/>
        <v>0</v>
      </c>
      <c r="F77" s="2"/>
    </row>
    <row r="78" spans="1:7">
      <c r="A78" s="384"/>
      <c r="B78" s="26"/>
      <c r="C78" s="207"/>
      <c r="D78" s="207"/>
      <c r="E78" s="208">
        <f t="shared" si="1"/>
        <v>0</v>
      </c>
      <c r="F78" s="2"/>
    </row>
    <row r="79" spans="1:7">
      <c r="A79" s="384"/>
      <c r="B79" s="26"/>
      <c r="C79" s="207"/>
      <c r="D79" s="207"/>
      <c r="E79" s="208">
        <f t="shared" si="1"/>
        <v>0</v>
      </c>
      <c r="F79" s="18"/>
      <c r="G79" s="2"/>
    </row>
    <row r="80" spans="1:7">
      <c r="A80" s="384"/>
      <c r="B80" s="26"/>
      <c r="C80" s="207"/>
      <c r="D80" s="207"/>
      <c r="E80" s="208">
        <f t="shared" si="1"/>
        <v>0</v>
      </c>
      <c r="F80" s="18"/>
      <c r="G80" s="2"/>
    </row>
    <row r="81" spans="1:7">
      <c r="A81" s="384"/>
      <c r="B81" s="26"/>
      <c r="C81" s="207"/>
      <c r="D81" s="207"/>
      <c r="E81" s="208">
        <f t="shared" si="1"/>
        <v>0</v>
      </c>
      <c r="F81" s="18"/>
      <c r="G81" s="2"/>
    </row>
    <row r="82" spans="1:7">
      <c r="A82" s="384"/>
      <c r="B82" s="26"/>
      <c r="C82" s="207"/>
      <c r="D82" s="207"/>
      <c r="E82" s="208">
        <f t="shared" si="1"/>
        <v>0</v>
      </c>
      <c r="F82" s="18"/>
      <c r="G82" s="2"/>
    </row>
    <row r="83" spans="1:7">
      <c r="A83" s="384"/>
      <c r="B83" s="31"/>
      <c r="C83" s="208">
        <f>SUM(C5:C72)</f>
        <v>3250000</v>
      </c>
      <c r="D83" s="208">
        <f>SUM(D5:D77)</f>
        <v>3250000</v>
      </c>
      <c r="E83" s="210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0"/>
  <sheetViews>
    <sheetView topLeftCell="I1" workbookViewId="0">
      <pane ySplit="5" topLeftCell="A30" activePane="bottomLeft" state="frozen"/>
      <selection pane="bottomLeft" activeCell="T37" sqref="T37"/>
    </sheetView>
  </sheetViews>
  <sheetFormatPr defaultRowHeight="12.75"/>
  <cols>
    <col min="1" max="1" width="9.140625" style="57"/>
    <col min="2" max="2" width="9.140625" style="41"/>
    <col min="6" max="6" width="14" customWidth="1"/>
    <col min="11" max="11" width="18.7109375" bestFit="1" customWidth="1"/>
    <col min="12" max="12" width="17.5703125" customWidth="1"/>
    <col min="14" max="14" width="8.140625" customWidth="1"/>
    <col min="16" max="16" width="4.5703125" bestFit="1" customWidth="1"/>
    <col min="17" max="17" width="12.140625" customWidth="1"/>
    <col min="18" max="18" width="11.140625" customWidth="1"/>
    <col min="19" max="19" width="11.28515625" customWidth="1"/>
    <col min="20" max="20" width="9.140625" style="58"/>
    <col min="22" max="22" width="16.140625" bestFit="1" customWidth="1"/>
  </cols>
  <sheetData>
    <row r="1" spans="1:27" ht="23.25">
      <c r="A1" s="389" t="s">
        <v>13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</row>
    <row r="2" spans="1:27" s="59" customFormat="1" ht="18">
      <c r="A2" s="390" t="s">
        <v>60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</row>
    <row r="3" spans="1:27" s="60" customFormat="1" ht="16.5" thickBot="1">
      <c r="A3" s="391" t="s">
        <v>198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3"/>
      <c r="V3" s="45"/>
      <c r="W3" s="7"/>
      <c r="X3" s="7"/>
      <c r="Y3" s="7"/>
      <c r="Z3" s="7"/>
      <c r="AA3" s="16"/>
    </row>
    <row r="4" spans="1:27" s="61" customFormat="1" ht="12.75" customHeight="1">
      <c r="A4" s="394" t="s">
        <v>25</v>
      </c>
      <c r="B4" s="396" t="s">
        <v>26</v>
      </c>
      <c r="C4" s="387" t="s">
        <v>27</v>
      </c>
      <c r="D4" s="387" t="s">
        <v>28</v>
      </c>
      <c r="E4" s="387" t="s">
        <v>29</v>
      </c>
      <c r="F4" s="387" t="s">
        <v>212</v>
      </c>
      <c r="G4" s="387" t="s">
        <v>30</v>
      </c>
      <c r="H4" s="387" t="s">
        <v>246</v>
      </c>
      <c r="I4" s="387" t="s">
        <v>245</v>
      </c>
      <c r="J4" s="387" t="s">
        <v>253</v>
      </c>
      <c r="K4" s="387" t="s">
        <v>98</v>
      </c>
      <c r="L4" s="387" t="s">
        <v>207</v>
      </c>
      <c r="M4" s="387" t="s">
        <v>31</v>
      </c>
      <c r="N4" s="387" t="s">
        <v>32</v>
      </c>
      <c r="O4" s="387" t="s">
        <v>88</v>
      </c>
      <c r="P4" s="387" t="s">
        <v>206</v>
      </c>
      <c r="Q4" s="387" t="s">
        <v>33</v>
      </c>
      <c r="R4" s="400" t="s">
        <v>93</v>
      </c>
      <c r="S4" s="398" t="s">
        <v>213</v>
      </c>
      <c r="T4" s="115" t="s">
        <v>4</v>
      </c>
      <c r="V4" s="62"/>
      <c r="W4" s="63"/>
      <c r="X4" s="64"/>
      <c r="Y4" s="63"/>
      <c r="Z4" s="63"/>
    </row>
    <row r="5" spans="1:27" s="61" customFormat="1" ht="13.5" thickBot="1">
      <c r="A5" s="395"/>
      <c r="B5" s="397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401"/>
      <c r="S5" s="399"/>
      <c r="T5" s="116" t="s">
        <v>34</v>
      </c>
      <c r="V5" s="65"/>
      <c r="W5" s="66"/>
      <c r="X5" s="66"/>
      <c r="Y5" s="66"/>
      <c r="Z5" s="66"/>
      <c r="AA5" s="67"/>
    </row>
    <row r="6" spans="1:27" s="13" customFormat="1">
      <c r="A6" s="68" t="s">
        <v>199</v>
      </c>
      <c r="B6" s="69">
        <v>1200</v>
      </c>
      <c r="C6" s="69"/>
      <c r="D6" s="70"/>
      <c r="E6" s="70"/>
      <c r="F6" s="70"/>
      <c r="G6" s="70"/>
      <c r="H6" s="70"/>
      <c r="I6" s="70"/>
      <c r="J6" s="70"/>
      <c r="K6" s="70">
        <v>1100</v>
      </c>
      <c r="L6" s="70">
        <v>1670</v>
      </c>
      <c r="M6" s="71">
        <v>20</v>
      </c>
      <c r="N6" s="70"/>
      <c r="O6" s="70"/>
      <c r="P6" s="70">
        <v>456</v>
      </c>
      <c r="Q6" s="104"/>
      <c r="R6" s="70"/>
      <c r="S6" s="72"/>
      <c r="T6" s="73">
        <f t="shared" ref="T6:T36" si="0">SUM(B6:S6)</f>
        <v>4446</v>
      </c>
      <c r="U6" s="74"/>
      <c r="V6" s="75"/>
      <c r="W6" s="32"/>
      <c r="X6" s="5"/>
      <c r="Y6" s="32"/>
      <c r="Z6" s="5"/>
    </row>
    <row r="7" spans="1:27" s="13" customFormat="1">
      <c r="A7" s="68" t="s">
        <v>203</v>
      </c>
      <c r="B7" s="69"/>
      <c r="C7" s="69"/>
      <c r="D7" s="70"/>
      <c r="E7" s="70"/>
      <c r="F7" s="70"/>
      <c r="G7" s="70"/>
      <c r="H7" s="19"/>
      <c r="I7" s="19"/>
      <c r="J7" s="19"/>
      <c r="K7" s="339">
        <v>1640</v>
      </c>
      <c r="L7" s="70"/>
      <c r="M7" s="71">
        <v>55</v>
      </c>
      <c r="N7" s="70"/>
      <c r="O7" s="70"/>
      <c r="P7" s="70"/>
      <c r="Q7" s="104"/>
      <c r="R7" s="70"/>
      <c r="S7" s="72"/>
      <c r="T7" s="73">
        <f t="shared" si="0"/>
        <v>1695</v>
      </c>
      <c r="U7" s="74"/>
      <c r="V7" s="32"/>
      <c r="W7" s="32"/>
      <c r="X7" s="32"/>
      <c r="Y7" s="32"/>
      <c r="Z7" s="32"/>
    </row>
    <row r="8" spans="1:27" s="13" customFormat="1">
      <c r="A8" s="68" t="s">
        <v>205</v>
      </c>
      <c r="B8" s="76">
        <v>400</v>
      </c>
      <c r="C8" s="69"/>
      <c r="D8" s="77"/>
      <c r="E8" s="77"/>
      <c r="F8" s="77"/>
      <c r="G8" s="77"/>
      <c r="H8" s="77"/>
      <c r="I8" s="77"/>
      <c r="J8" s="77"/>
      <c r="K8" s="77"/>
      <c r="L8" s="77"/>
      <c r="M8" s="78">
        <v>40</v>
      </c>
      <c r="N8" s="77"/>
      <c r="O8" s="77"/>
      <c r="P8" s="77"/>
      <c r="Q8" s="105"/>
      <c r="R8" s="77"/>
      <c r="S8" s="79"/>
      <c r="T8" s="73">
        <f>SUM(B8:S8)</f>
        <v>440</v>
      </c>
      <c r="U8" s="74"/>
      <c r="V8" s="9"/>
      <c r="W8" s="9"/>
      <c r="X8" s="5" t="s">
        <v>35</v>
      </c>
      <c r="Y8" s="32"/>
      <c r="Z8" s="5"/>
    </row>
    <row r="9" spans="1:27" s="13" customFormat="1">
      <c r="A9" s="68" t="s">
        <v>211</v>
      </c>
      <c r="B9" s="76">
        <v>1200</v>
      </c>
      <c r="C9" s="69"/>
      <c r="D9" s="77">
        <v>700</v>
      </c>
      <c r="E9" s="77"/>
      <c r="F9" s="77">
        <v>8500</v>
      </c>
      <c r="G9" s="77">
        <v>50</v>
      </c>
      <c r="H9" s="77"/>
      <c r="I9" s="77"/>
      <c r="J9" s="77"/>
      <c r="K9" s="77"/>
      <c r="L9" s="77"/>
      <c r="M9" s="78">
        <v>160</v>
      </c>
      <c r="N9" s="77"/>
      <c r="O9" s="77"/>
      <c r="P9" s="77"/>
      <c r="Q9" s="105"/>
      <c r="R9" s="77"/>
      <c r="S9" s="79"/>
      <c r="T9" s="73">
        <f t="shared" si="0"/>
        <v>10610</v>
      </c>
      <c r="U9" s="74"/>
      <c r="V9" s="9"/>
      <c r="W9" s="9"/>
      <c r="X9" s="32"/>
      <c r="Y9" s="32"/>
      <c r="Z9" s="32"/>
    </row>
    <row r="10" spans="1:27" s="13" customFormat="1">
      <c r="A10" s="68" t="s">
        <v>221</v>
      </c>
      <c r="B10" s="76"/>
      <c r="C10" s="69"/>
      <c r="D10" s="77"/>
      <c r="E10" s="77"/>
      <c r="F10" s="77">
        <v>600</v>
      </c>
      <c r="G10" s="77"/>
      <c r="H10" s="77"/>
      <c r="I10" s="77"/>
      <c r="J10" s="77"/>
      <c r="K10" s="77"/>
      <c r="L10" s="77"/>
      <c r="M10" s="77">
        <v>110</v>
      </c>
      <c r="N10" s="77"/>
      <c r="O10" s="77"/>
      <c r="P10" s="77"/>
      <c r="Q10" s="105"/>
      <c r="R10" s="77"/>
      <c r="S10" s="79">
        <v>7000</v>
      </c>
      <c r="T10" s="73">
        <f t="shared" si="0"/>
        <v>7710</v>
      </c>
      <c r="U10" s="74"/>
      <c r="V10" s="32"/>
      <c r="W10" s="32"/>
      <c r="X10" s="5"/>
      <c r="Y10" s="32"/>
      <c r="Z10" s="5"/>
    </row>
    <row r="11" spans="1:27" s="13" customFormat="1">
      <c r="A11" s="68" t="s">
        <v>230</v>
      </c>
      <c r="B11" s="76">
        <v>150</v>
      </c>
      <c r="C11" s="69"/>
      <c r="D11" s="77">
        <v>40</v>
      </c>
      <c r="E11" s="77"/>
      <c r="F11" s="77"/>
      <c r="G11" s="77"/>
      <c r="H11" s="77"/>
      <c r="I11" s="77"/>
      <c r="J11" s="77"/>
      <c r="K11" s="77"/>
      <c r="L11" s="77"/>
      <c r="M11" s="77">
        <v>25</v>
      </c>
      <c r="N11" s="77"/>
      <c r="O11" s="77"/>
      <c r="P11" s="77"/>
      <c r="Q11" s="105">
        <v>60</v>
      </c>
      <c r="R11" s="77">
        <v>260</v>
      </c>
      <c r="S11" s="79"/>
      <c r="T11" s="73">
        <f t="shared" si="0"/>
        <v>535</v>
      </c>
      <c r="U11" s="74"/>
      <c r="V11" s="32"/>
      <c r="W11" s="32"/>
      <c r="X11" s="32"/>
      <c r="Y11" s="32"/>
      <c r="Z11" s="32"/>
    </row>
    <row r="12" spans="1:27" s="13" customFormat="1">
      <c r="A12" s="68" t="s">
        <v>231</v>
      </c>
      <c r="B12" s="76">
        <v>600</v>
      </c>
      <c r="C12" s="69"/>
      <c r="D12" s="77"/>
      <c r="E12" s="77"/>
      <c r="F12" s="77"/>
      <c r="G12" s="77"/>
      <c r="H12" s="77"/>
      <c r="I12" s="77"/>
      <c r="J12" s="77"/>
      <c r="K12" s="77"/>
      <c r="L12" s="77"/>
      <c r="M12" s="77">
        <v>20</v>
      </c>
      <c r="N12" s="77"/>
      <c r="O12" s="77"/>
      <c r="P12" s="77"/>
      <c r="Q12" s="105"/>
      <c r="R12" s="77"/>
      <c r="S12" s="79"/>
      <c r="T12" s="73">
        <f t="shared" si="0"/>
        <v>620</v>
      </c>
      <c r="U12" s="74"/>
      <c r="V12" s="32"/>
      <c r="W12" s="32"/>
      <c r="X12" s="5"/>
      <c r="Y12" s="32"/>
      <c r="Z12" s="5"/>
    </row>
    <row r="13" spans="1:27" s="13" customFormat="1">
      <c r="A13" s="68" t="s">
        <v>232</v>
      </c>
      <c r="B13" s="76">
        <v>600</v>
      </c>
      <c r="C13" s="69"/>
      <c r="D13" s="77"/>
      <c r="E13" s="77"/>
      <c r="F13" s="77"/>
      <c r="G13" s="77"/>
      <c r="H13" s="77"/>
      <c r="I13" s="77">
        <v>250</v>
      </c>
      <c r="J13" s="77"/>
      <c r="K13" s="77"/>
      <c r="L13" s="77"/>
      <c r="M13" s="77">
        <v>20</v>
      </c>
      <c r="N13" s="77"/>
      <c r="O13" s="80"/>
      <c r="P13" s="77"/>
      <c r="Q13" s="105"/>
      <c r="R13" s="77"/>
      <c r="S13" s="79"/>
      <c r="T13" s="73">
        <f t="shared" si="0"/>
        <v>870</v>
      </c>
      <c r="U13" s="74"/>
      <c r="V13" s="75"/>
      <c r="W13" s="32"/>
      <c r="X13" s="32"/>
      <c r="Y13" s="32"/>
      <c r="Z13" s="32"/>
    </row>
    <row r="14" spans="1:27" s="13" customFormat="1">
      <c r="A14" s="68" t="s">
        <v>233</v>
      </c>
      <c r="B14" s="76">
        <v>100</v>
      </c>
      <c r="C14" s="69"/>
      <c r="D14" s="77">
        <v>40</v>
      </c>
      <c r="E14" s="77"/>
      <c r="F14" s="77"/>
      <c r="G14" s="77"/>
      <c r="H14" s="77"/>
      <c r="I14" s="77"/>
      <c r="J14" s="77"/>
      <c r="K14" s="77"/>
      <c r="L14" s="77"/>
      <c r="M14" s="77">
        <v>20</v>
      </c>
      <c r="N14" s="77"/>
      <c r="O14" s="81"/>
      <c r="P14" s="77"/>
      <c r="Q14" s="105">
        <v>40</v>
      </c>
      <c r="R14" s="77"/>
      <c r="S14" s="79"/>
      <c r="T14" s="73">
        <f t="shared" si="0"/>
        <v>200</v>
      </c>
      <c r="U14" s="74"/>
      <c r="V14" s="82"/>
      <c r="W14" s="32"/>
      <c r="X14" s="5"/>
      <c r="Y14" s="32"/>
      <c r="Z14" s="5"/>
    </row>
    <row r="15" spans="1:27" s="13" customFormat="1">
      <c r="A15" s="68" t="s">
        <v>236</v>
      </c>
      <c r="B15" s="76">
        <v>1200</v>
      </c>
      <c r="C15" s="69"/>
      <c r="D15" s="77">
        <v>155</v>
      </c>
      <c r="E15" s="77">
        <v>250</v>
      </c>
      <c r="F15" s="77"/>
      <c r="G15" s="77"/>
      <c r="H15" s="77"/>
      <c r="I15" s="77"/>
      <c r="J15" s="77"/>
      <c r="K15" s="77"/>
      <c r="L15" s="77"/>
      <c r="M15" s="77">
        <v>20</v>
      </c>
      <c r="N15" s="77"/>
      <c r="O15" s="70"/>
      <c r="P15" s="77"/>
      <c r="Q15" s="105">
        <v>140</v>
      </c>
      <c r="R15" s="77"/>
      <c r="S15" s="79"/>
      <c r="T15" s="73">
        <f t="shared" si="0"/>
        <v>1765</v>
      </c>
      <c r="U15" s="74"/>
      <c r="V15" s="6"/>
      <c r="W15" s="32"/>
      <c r="X15" s="32"/>
      <c r="Y15" s="32"/>
      <c r="Z15" s="32"/>
    </row>
    <row r="16" spans="1:27" s="13" customFormat="1">
      <c r="A16" s="68" t="s">
        <v>238</v>
      </c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/>
      <c r="M16" s="77">
        <v>70</v>
      </c>
      <c r="N16" s="77"/>
      <c r="O16" s="77"/>
      <c r="P16" s="77"/>
      <c r="Q16" s="105"/>
      <c r="R16" s="77"/>
      <c r="T16" s="73">
        <f>SUM(B16:S16)</f>
        <v>70</v>
      </c>
      <c r="U16" s="74"/>
      <c r="V16" s="6"/>
      <c r="W16" s="32"/>
      <c r="X16" s="5"/>
      <c r="Y16" s="32"/>
      <c r="Z16" s="5"/>
    </row>
    <row r="17" spans="1:26" s="13" customFormat="1">
      <c r="A17" s="68" t="s">
        <v>240</v>
      </c>
      <c r="B17" s="76">
        <v>100</v>
      </c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>
        <v>20</v>
      </c>
      <c r="N17" s="77"/>
      <c r="O17" s="77"/>
      <c r="P17" s="77"/>
      <c r="Q17" s="105"/>
      <c r="R17" s="79"/>
      <c r="S17" s="79"/>
      <c r="T17" s="73">
        <f t="shared" si="0"/>
        <v>120</v>
      </c>
      <c r="U17" s="74"/>
      <c r="V17" s="6"/>
      <c r="W17" s="32"/>
      <c r="X17" s="32"/>
      <c r="Y17" s="32"/>
      <c r="Z17" s="32"/>
    </row>
    <row r="18" spans="1:26" s="13" customFormat="1">
      <c r="A18" s="68" t="s">
        <v>244</v>
      </c>
      <c r="B18" s="76">
        <v>1100</v>
      </c>
      <c r="C18" s="69"/>
      <c r="D18" s="77"/>
      <c r="E18" s="77"/>
      <c r="F18" s="77"/>
      <c r="G18" s="77"/>
      <c r="H18" s="77">
        <v>800</v>
      </c>
      <c r="I18" s="77">
        <v>500</v>
      </c>
      <c r="J18" s="77"/>
      <c r="K18" s="77"/>
      <c r="L18" s="77"/>
      <c r="M18" s="77">
        <v>350</v>
      </c>
      <c r="N18" s="77">
        <v>100</v>
      </c>
      <c r="O18" s="77">
        <v>1290</v>
      </c>
      <c r="P18" s="77"/>
      <c r="Q18" s="105"/>
      <c r="R18" s="79"/>
      <c r="S18" s="79"/>
      <c r="T18" s="73">
        <f t="shared" si="0"/>
        <v>4140</v>
      </c>
      <c r="U18" s="74"/>
      <c r="V18" s="6"/>
      <c r="W18" s="32"/>
      <c r="X18" s="5"/>
      <c r="Y18" s="32"/>
      <c r="Z18" s="5"/>
    </row>
    <row r="19" spans="1:26" s="13" customFormat="1">
      <c r="A19" s="68" t="s">
        <v>251</v>
      </c>
      <c r="B19" s="76">
        <v>600</v>
      </c>
      <c r="C19" s="69"/>
      <c r="D19" s="77"/>
      <c r="E19" s="77"/>
      <c r="F19" s="77"/>
      <c r="G19" s="77">
        <v>250</v>
      </c>
      <c r="H19" s="77"/>
      <c r="I19" s="77">
        <v>170</v>
      </c>
      <c r="J19" s="77"/>
      <c r="K19" s="77"/>
      <c r="L19" s="77"/>
      <c r="M19" s="77">
        <v>50</v>
      </c>
      <c r="N19" s="77"/>
      <c r="O19" s="77"/>
      <c r="P19" s="77"/>
      <c r="Q19" s="106"/>
      <c r="R19" s="79"/>
      <c r="S19" s="79"/>
      <c r="T19" s="73">
        <f t="shared" si="0"/>
        <v>1070</v>
      </c>
      <c r="U19" s="74"/>
      <c r="V19" s="6"/>
      <c r="W19" s="32"/>
      <c r="X19" s="32"/>
      <c r="Y19" s="32"/>
      <c r="Z19" s="32"/>
    </row>
    <row r="20" spans="1:26" s="13" customFormat="1">
      <c r="A20" s="68" t="s">
        <v>252</v>
      </c>
      <c r="B20" s="76">
        <v>250</v>
      </c>
      <c r="C20" s="69"/>
      <c r="D20" s="77"/>
      <c r="E20" s="77"/>
      <c r="F20" s="105"/>
      <c r="G20" s="77"/>
      <c r="H20" s="77"/>
      <c r="I20" s="77">
        <v>300</v>
      </c>
      <c r="J20" s="77">
        <v>700</v>
      </c>
      <c r="K20" s="77"/>
      <c r="L20" s="77"/>
      <c r="M20" s="77">
        <v>40</v>
      </c>
      <c r="N20" s="77"/>
      <c r="O20" s="77"/>
      <c r="P20" s="77"/>
      <c r="Q20" s="105"/>
      <c r="R20" s="77"/>
      <c r="S20" s="79"/>
      <c r="T20" s="73">
        <f t="shared" si="0"/>
        <v>1290</v>
      </c>
      <c r="U20" s="74"/>
      <c r="V20" s="6"/>
      <c r="W20" s="32"/>
      <c r="X20" s="5"/>
      <c r="Y20" s="32"/>
      <c r="Z20" s="5"/>
    </row>
    <row r="21" spans="1:26" s="13" customFormat="1">
      <c r="A21" s="68" t="s">
        <v>254</v>
      </c>
      <c r="B21" s="76">
        <v>1200</v>
      </c>
      <c r="C21" s="69"/>
      <c r="D21" s="77"/>
      <c r="E21" s="77"/>
      <c r="F21" s="77"/>
      <c r="G21" s="77"/>
      <c r="H21" s="77">
        <v>500</v>
      </c>
      <c r="I21" s="77"/>
      <c r="J21" s="77"/>
      <c r="K21" s="77"/>
      <c r="L21" s="77"/>
      <c r="M21" s="77">
        <v>50</v>
      </c>
      <c r="N21" s="77"/>
      <c r="O21" s="77"/>
      <c r="P21" s="77"/>
      <c r="Q21" s="105">
        <v>270</v>
      </c>
      <c r="R21" s="77"/>
      <c r="S21" s="79"/>
      <c r="T21" s="73">
        <f t="shared" si="0"/>
        <v>2020</v>
      </c>
      <c r="U21" s="74"/>
      <c r="V21" s="6"/>
    </row>
    <row r="22" spans="1:26" s="13" customFormat="1">
      <c r="A22" s="68" t="s">
        <v>261</v>
      </c>
      <c r="B22" s="76">
        <v>500</v>
      </c>
      <c r="C22" s="69"/>
      <c r="D22" s="77"/>
      <c r="E22" s="77">
        <v>2300</v>
      </c>
      <c r="F22" s="77"/>
      <c r="G22" s="77"/>
      <c r="H22" s="77">
        <v>100</v>
      </c>
      <c r="I22" s="77"/>
      <c r="J22" s="77"/>
      <c r="K22" s="77"/>
      <c r="L22" s="77"/>
      <c r="M22" s="77">
        <v>60</v>
      </c>
      <c r="N22" s="77"/>
      <c r="O22" s="77"/>
      <c r="P22" s="77"/>
      <c r="Q22" s="105">
        <v>290</v>
      </c>
      <c r="R22" s="77"/>
      <c r="S22" s="79"/>
      <c r="T22" s="73">
        <f t="shared" si="0"/>
        <v>3250</v>
      </c>
      <c r="U22" s="74"/>
      <c r="V22" s="6"/>
    </row>
    <row r="23" spans="1:26" s="84" customFormat="1">
      <c r="A23" s="68" t="s">
        <v>263</v>
      </c>
      <c r="B23" s="76" t="s">
        <v>264</v>
      </c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05"/>
      <c r="R23" s="77"/>
      <c r="S23" s="79"/>
      <c r="T23" s="73">
        <f t="shared" si="0"/>
        <v>0</v>
      </c>
      <c r="U23" s="83"/>
      <c r="V23" s="6"/>
    </row>
    <row r="24" spans="1:26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>
        <v>20</v>
      </c>
      <c r="N24" s="77"/>
      <c r="O24" s="77"/>
      <c r="P24" s="77"/>
      <c r="Q24" s="105"/>
      <c r="R24" s="77"/>
      <c r="S24" s="79"/>
      <c r="T24" s="73">
        <f t="shared" si="0"/>
        <v>20</v>
      </c>
      <c r="U24" s="74"/>
      <c r="Z24" s="85"/>
    </row>
    <row r="25" spans="1:26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105"/>
      <c r="R25" s="77"/>
      <c r="S25" s="79"/>
      <c r="T25" s="73">
        <f t="shared" si="0"/>
        <v>0</v>
      </c>
      <c r="U25" s="83"/>
      <c r="V25" s="13"/>
    </row>
    <row r="26" spans="1:26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105"/>
      <c r="R26" s="77"/>
      <c r="S26" s="79"/>
      <c r="T26" s="73">
        <f t="shared" si="0"/>
        <v>0</v>
      </c>
      <c r="U26" s="74"/>
    </row>
    <row r="27" spans="1:26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105"/>
      <c r="R27" s="77"/>
      <c r="S27" s="79"/>
      <c r="T27" s="73">
        <f t="shared" si="0"/>
        <v>0</v>
      </c>
      <c r="U27" s="74"/>
    </row>
    <row r="28" spans="1:26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105"/>
      <c r="R28" s="77"/>
      <c r="S28" s="79"/>
      <c r="T28" s="73">
        <f t="shared" si="0"/>
        <v>0</v>
      </c>
      <c r="U28" s="74"/>
    </row>
    <row r="29" spans="1:26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105"/>
      <c r="R29" s="77"/>
      <c r="S29" s="79"/>
      <c r="T29" s="73">
        <f t="shared" si="0"/>
        <v>0</v>
      </c>
      <c r="U29" s="74"/>
    </row>
    <row r="30" spans="1:26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105"/>
      <c r="R30" s="77"/>
      <c r="S30" s="79"/>
      <c r="T30" s="73">
        <f t="shared" si="0"/>
        <v>0</v>
      </c>
      <c r="U30" s="74"/>
      <c r="V30" s="203" t="s">
        <v>37</v>
      </c>
      <c r="W30" s="59"/>
      <c r="X30" s="59"/>
      <c r="Y30" s="59"/>
    </row>
    <row r="31" spans="1:26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77"/>
      <c r="K31" s="77"/>
      <c r="L31" s="77"/>
      <c r="M31" s="86"/>
      <c r="N31" s="77"/>
      <c r="O31" s="77"/>
      <c r="P31" s="77"/>
      <c r="Q31" s="105"/>
      <c r="R31" s="77"/>
      <c r="S31" s="79"/>
      <c r="T31" s="73">
        <f t="shared" si="0"/>
        <v>0</v>
      </c>
      <c r="U31" s="74"/>
      <c r="V31"/>
      <c r="W31"/>
      <c r="X31"/>
      <c r="Y31"/>
    </row>
    <row r="32" spans="1:26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105"/>
      <c r="R32" s="77"/>
      <c r="S32" s="79"/>
      <c r="T32" s="73">
        <f t="shared" si="0"/>
        <v>0</v>
      </c>
      <c r="U32" s="83"/>
      <c r="V32"/>
      <c r="W32"/>
      <c r="X32"/>
      <c r="Y32"/>
    </row>
    <row r="33" spans="1:25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105"/>
      <c r="R33" s="77"/>
      <c r="S33" s="79"/>
      <c r="T33" s="73">
        <f t="shared" si="0"/>
        <v>0</v>
      </c>
      <c r="U33" s="74"/>
      <c r="V33"/>
      <c r="W33"/>
      <c r="X33"/>
      <c r="Y33"/>
    </row>
    <row r="34" spans="1:25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105"/>
      <c r="R34" s="77"/>
      <c r="S34" s="79"/>
      <c r="T34" s="73">
        <f t="shared" si="0"/>
        <v>0</v>
      </c>
      <c r="U34" s="74"/>
      <c r="V34"/>
      <c r="W34"/>
      <c r="X34"/>
      <c r="Y34"/>
    </row>
    <row r="35" spans="1:25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105"/>
      <c r="R35" s="77"/>
      <c r="S35" s="79"/>
      <c r="T35" s="73">
        <f t="shared" si="0"/>
        <v>0</v>
      </c>
      <c r="U35" s="74"/>
      <c r="V35"/>
      <c r="W35"/>
      <c r="X35"/>
      <c r="Y35"/>
    </row>
    <row r="36" spans="1:25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107"/>
      <c r="R36" s="89"/>
      <c r="S36" s="90"/>
      <c r="T36" s="73">
        <f t="shared" si="0"/>
        <v>0</v>
      </c>
      <c r="U36" s="74"/>
      <c r="V36"/>
      <c r="W36"/>
      <c r="X36"/>
      <c r="Y36"/>
    </row>
    <row r="37" spans="1:25" s="59" customFormat="1" ht="13.5" thickBot="1">
      <c r="A37" s="91" t="s">
        <v>36</v>
      </c>
      <c r="B37" s="92">
        <f>SUM(B6:B36)</f>
        <v>9200</v>
      </c>
      <c r="C37" s="93">
        <f t="shared" ref="C37:S37" si="1">SUM(C6:C36)</f>
        <v>0</v>
      </c>
      <c r="D37" s="93">
        <f t="shared" si="1"/>
        <v>935</v>
      </c>
      <c r="E37" s="93">
        <f t="shared" si="1"/>
        <v>2550</v>
      </c>
      <c r="F37" s="93">
        <f t="shared" si="1"/>
        <v>9100</v>
      </c>
      <c r="G37" s="93">
        <f>SUM(G6:G36)</f>
        <v>300</v>
      </c>
      <c r="H37" s="93"/>
      <c r="I37" s="93"/>
      <c r="J37" s="93"/>
      <c r="K37" s="93">
        <f t="shared" si="1"/>
        <v>2740</v>
      </c>
      <c r="L37" s="93">
        <f t="shared" si="1"/>
        <v>1670</v>
      </c>
      <c r="M37" s="93">
        <f t="shared" si="1"/>
        <v>1150</v>
      </c>
      <c r="N37" s="93">
        <f t="shared" si="1"/>
        <v>100</v>
      </c>
      <c r="O37" s="93">
        <f t="shared" si="1"/>
        <v>1290</v>
      </c>
      <c r="P37" s="93">
        <f t="shared" si="1"/>
        <v>456</v>
      </c>
      <c r="Q37" s="108">
        <f t="shared" si="1"/>
        <v>800</v>
      </c>
      <c r="R37" s="93">
        <f t="shared" si="1"/>
        <v>260</v>
      </c>
      <c r="S37" s="94">
        <f t="shared" si="1"/>
        <v>7000</v>
      </c>
      <c r="T37" s="95">
        <f>SUM(T6:T36)</f>
        <v>40871</v>
      </c>
      <c r="V37" s="213"/>
      <c r="W37" s="213"/>
      <c r="X37" s="213"/>
      <c r="Y37" s="213"/>
    </row>
    <row r="38" spans="1:25">
      <c r="A38" s="96" t="s">
        <v>11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9"/>
      <c r="T38" s="100"/>
    </row>
    <row r="39" spans="1:25">
      <c r="F39" s="101"/>
      <c r="G39" s="101"/>
      <c r="H39" s="101"/>
      <c r="I39" s="101"/>
      <c r="J39" s="101"/>
      <c r="K39" s="101"/>
      <c r="L39" s="101"/>
      <c r="M39" s="101"/>
      <c r="U39" t="s">
        <v>11</v>
      </c>
    </row>
    <row r="40" spans="1:25">
      <c r="A40" s="14"/>
      <c r="B40" s="102"/>
      <c r="C40" s="101"/>
      <c r="D40" s="101"/>
      <c r="E40" s="101"/>
    </row>
    <row r="41" spans="1:25">
      <c r="A41" s="14"/>
      <c r="B41" s="102"/>
      <c r="C41" s="101"/>
      <c r="D41" s="101"/>
      <c r="E41" s="101"/>
    </row>
    <row r="42" spans="1:25">
      <c r="A42" s="14"/>
      <c r="B42" s="102"/>
      <c r="C42" s="101"/>
      <c r="D42" s="101"/>
      <c r="E42" s="101"/>
    </row>
    <row r="43" spans="1:25">
      <c r="A43" s="14"/>
      <c r="B43" s="102"/>
      <c r="C43" s="101"/>
      <c r="D43" s="101"/>
      <c r="E43" s="101"/>
    </row>
    <row r="44" spans="1:25" s="213" customFormat="1">
      <c r="A44" s="213" t="s">
        <v>57</v>
      </c>
      <c r="V44"/>
      <c r="W44"/>
      <c r="X44"/>
      <c r="Y44"/>
    </row>
    <row r="45" spans="1:25">
      <c r="A45" s="14"/>
      <c r="B45" s="102"/>
      <c r="C45" s="101"/>
      <c r="D45" s="101"/>
      <c r="E45" s="101"/>
    </row>
    <row r="46" spans="1:25">
      <c r="A46" s="14"/>
      <c r="B46" s="102"/>
      <c r="C46" s="101"/>
      <c r="D46" s="101"/>
      <c r="E46" s="101"/>
    </row>
    <row r="47" spans="1:25">
      <c r="A47" s="14"/>
      <c r="B47" s="102"/>
      <c r="C47" s="101"/>
      <c r="D47" s="101"/>
      <c r="E47" s="101"/>
    </row>
    <row r="48" spans="1:25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22">
    <mergeCell ref="A1:T1"/>
    <mergeCell ref="A2:T2"/>
    <mergeCell ref="A3:T3"/>
    <mergeCell ref="A4:A5"/>
    <mergeCell ref="B4:B5"/>
    <mergeCell ref="C4:C5"/>
    <mergeCell ref="D4:D5"/>
    <mergeCell ref="E4:E5"/>
    <mergeCell ref="F4:F5"/>
    <mergeCell ref="S4:S5"/>
    <mergeCell ref="G4:G5"/>
    <mergeCell ref="K4:K5"/>
    <mergeCell ref="L4:L5"/>
    <mergeCell ref="M4:M5"/>
    <mergeCell ref="I4:I5"/>
    <mergeCell ref="R4:R5"/>
    <mergeCell ref="H4:H5"/>
    <mergeCell ref="N4:N5"/>
    <mergeCell ref="O4:O5"/>
    <mergeCell ref="P4:P5"/>
    <mergeCell ref="Q4:Q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79" zoomScale="130" zoomScaleNormal="130" workbookViewId="0">
      <selection activeCell="F97" sqref="F97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08" t="s">
        <v>13</v>
      </c>
      <c r="B1" s="409"/>
      <c r="C1" s="409"/>
      <c r="D1" s="409"/>
      <c r="E1" s="409"/>
      <c r="F1" s="410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11" t="s">
        <v>200</v>
      </c>
      <c r="B2" s="412"/>
      <c r="C2" s="412"/>
      <c r="D2" s="412"/>
      <c r="E2" s="412"/>
      <c r="F2" s="413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14" t="s">
        <v>59</v>
      </c>
      <c r="B3" s="415"/>
      <c r="C3" s="415"/>
      <c r="D3" s="415"/>
      <c r="E3" s="415"/>
      <c r="F3" s="416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0" t="s">
        <v>0</v>
      </c>
      <c r="B4" s="166" t="s">
        <v>14</v>
      </c>
      <c r="C4" s="281" t="s">
        <v>15</v>
      </c>
      <c r="D4" s="166" t="s">
        <v>16</v>
      </c>
      <c r="E4" s="166" t="s">
        <v>17</v>
      </c>
      <c r="F4" s="282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78" t="s">
        <v>199</v>
      </c>
      <c r="B5" s="279">
        <v>219908</v>
      </c>
      <c r="C5" s="173">
        <v>830797</v>
      </c>
      <c r="D5" s="279">
        <v>2320</v>
      </c>
      <c r="E5" s="279">
        <f>C5+D5</f>
        <v>833117</v>
      </c>
      <c r="F5" s="262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3" t="s">
        <v>203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3" t="s">
        <v>205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148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3" t="s">
        <v>211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73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3" t="s">
        <v>221</v>
      </c>
      <c r="B9" s="44">
        <v>185386</v>
      </c>
      <c r="C9" s="47">
        <v>198891</v>
      </c>
      <c r="D9" s="44">
        <v>7110</v>
      </c>
      <c r="E9" s="44">
        <f t="shared" si="0"/>
        <v>206001</v>
      </c>
      <c r="F9" s="274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3" t="s">
        <v>230</v>
      </c>
      <c r="B10" s="44">
        <v>524464</v>
      </c>
      <c r="C10" s="47">
        <v>338629</v>
      </c>
      <c r="D10" s="44">
        <v>535</v>
      </c>
      <c r="E10" s="44">
        <f t="shared" si="0"/>
        <v>339164</v>
      </c>
      <c r="F10" s="275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3" t="s">
        <v>231</v>
      </c>
      <c r="B11" s="44">
        <v>414646</v>
      </c>
      <c r="C11" s="47">
        <v>347197</v>
      </c>
      <c r="D11" s="44">
        <v>620</v>
      </c>
      <c r="E11" s="44">
        <f t="shared" si="0"/>
        <v>347817</v>
      </c>
      <c r="F11" s="273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3" t="s">
        <v>232</v>
      </c>
      <c r="B12" s="44">
        <v>260064</v>
      </c>
      <c r="C12" s="47">
        <v>254295</v>
      </c>
      <c r="D12" s="44">
        <v>870</v>
      </c>
      <c r="E12" s="44">
        <f t="shared" si="0"/>
        <v>255165</v>
      </c>
      <c r="F12" s="273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3" t="s">
        <v>233</v>
      </c>
      <c r="B13" s="44">
        <v>236132</v>
      </c>
      <c r="C13" s="47">
        <v>185762</v>
      </c>
      <c r="D13" s="44">
        <v>200</v>
      </c>
      <c r="E13" s="44">
        <f t="shared" si="0"/>
        <v>185962</v>
      </c>
      <c r="F13" s="275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3" t="s">
        <v>236</v>
      </c>
      <c r="B14" s="44">
        <v>193627</v>
      </c>
      <c r="C14" s="47">
        <v>177742</v>
      </c>
      <c r="D14" s="44">
        <v>1765</v>
      </c>
      <c r="E14" s="44">
        <f t="shared" si="0"/>
        <v>179507</v>
      </c>
      <c r="F14" s="274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3" t="s">
        <v>238</v>
      </c>
      <c r="B15" s="44">
        <v>173417</v>
      </c>
      <c r="C15" s="47">
        <v>243772</v>
      </c>
      <c r="D15" s="44">
        <v>70</v>
      </c>
      <c r="E15" s="44">
        <f t="shared" si="0"/>
        <v>243842</v>
      </c>
      <c r="F15" s="273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3" t="s">
        <v>240</v>
      </c>
      <c r="B16" s="44">
        <v>281155</v>
      </c>
      <c r="C16" s="47">
        <v>172280</v>
      </c>
      <c r="D16" s="44">
        <v>20</v>
      </c>
      <c r="E16" s="44">
        <f t="shared" si="0"/>
        <v>172300</v>
      </c>
      <c r="F16" s="273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3" t="s">
        <v>244</v>
      </c>
      <c r="B17" s="44">
        <v>538851</v>
      </c>
      <c r="C17" s="47">
        <v>511351</v>
      </c>
      <c r="D17" s="44">
        <v>4140</v>
      </c>
      <c r="E17" s="44">
        <f t="shared" si="0"/>
        <v>515491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3" t="s">
        <v>251</v>
      </c>
      <c r="B18" s="44">
        <v>230716</v>
      </c>
      <c r="C18" s="47">
        <v>356601</v>
      </c>
      <c r="D18" s="44">
        <v>1070</v>
      </c>
      <c r="E18" s="44">
        <f t="shared" si="0"/>
        <v>357671</v>
      </c>
      <c r="F18" s="275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3" t="s">
        <v>252</v>
      </c>
      <c r="B19" s="44">
        <v>282586</v>
      </c>
      <c r="C19" s="47">
        <v>266146</v>
      </c>
      <c r="D19" s="44">
        <v>6600</v>
      </c>
      <c r="E19" s="44">
        <f>C19+D19</f>
        <v>272746</v>
      </c>
      <c r="F19" s="274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3" t="s">
        <v>254</v>
      </c>
      <c r="B20" s="44">
        <v>332329</v>
      </c>
      <c r="C20" s="47">
        <v>568064</v>
      </c>
      <c r="D20" s="44">
        <v>2020</v>
      </c>
      <c r="E20" s="44">
        <f t="shared" ref="E20:E23" si="1">C20+D20</f>
        <v>570084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3" t="s">
        <v>261</v>
      </c>
      <c r="B21" s="44">
        <v>85170</v>
      </c>
      <c r="C21" s="47">
        <v>-123849</v>
      </c>
      <c r="D21" s="44">
        <v>3250</v>
      </c>
      <c r="E21" s="44">
        <f t="shared" si="1"/>
        <v>-120599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3" t="s">
        <v>263</v>
      </c>
      <c r="B22" s="44">
        <v>319912</v>
      </c>
      <c r="C22" s="47">
        <v>158297</v>
      </c>
      <c r="D22" s="44">
        <v>20</v>
      </c>
      <c r="E22" s="44">
        <f t="shared" si="1"/>
        <v>158317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3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3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3"/>
      <c r="B25" s="44"/>
      <c r="C25" s="47"/>
      <c r="D25" s="44"/>
      <c r="E25" s="44">
        <f t="shared" si="0"/>
        <v>0</v>
      </c>
      <c r="F25" s="274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3"/>
      <c r="B26" s="44"/>
      <c r="C26" s="47"/>
      <c r="D26" s="44"/>
      <c r="E26" s="44">
        <f t="shared" si="0"/>
        <v>0</v>
      </c>
      <c r="F26" s="276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3"/>
      <c r="B27" s="44"/>
      <c r="C27" s="47"/>
      <c r="D27" s="44"/>
      <c r="E27" s="44">
        <f t="shared" si="0"/>
        <v>0</v>
      </c>
      <c r="F27" s="274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3"/>
      <c r="B28" s="44"/>
      <c r="C28" s="47"/>
      <c r="D28" s="44"/>
      <c r="E28" s="44">
        <f t="shared" si="0"/>
        <v>0</v>
      </c>
      <c r="F28" s="274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3"/>
      <c r="B29" s="44"/>
      <c r="C29" s="47"/>
      <c r="D29" s="44"/>
      <c r="E29" s="44">
        <f t="shared" si="0"/>
        <v>0</v>
      </c>
      <c r="F29" s="274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3"/>
      <c r="B30" s="44"/>
      <c r="C30" s="47"/>
      <c r="D30" s="44"/>
      <c r="E30" s="44">
        <f t="shared" si="0"/>
        <v>0</v>
      </c>
      <c r="F30" s="273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3"/>
      <c r="B31" s="44"/>
      <c r="C31" s="47"/>
      <c r="D31" s="44"/>
      <c r="E31" s="44">
        <f t="shared" si="0"/>
        <v>0</v>
      </c>
      <c r="F31" s="273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7"/>
      <c r="B32" s="119"/>
      <c r="C32" s="204"/>
      <c r="D32" s="119"/>
      <c r="E32" s="119">
        <f t="shared" si="0"/>
        <v>0</v>
      </c>
      <c r="F32" s="277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4" t="s">
        <v>4</v>
      </c>
      <c r="B33" s="211">
        <f>SUM(B5:B32)</f>
        <v>5398570</v>
      </c>
      <c r="C33" s="212">
        <f>SUM(C5:C32)</f>
        <v>5962036</v>
      </c>
      <c r="D33" s="211">
        <f>SUM(D5:D32)</f>
        <v>43295</v>
      </c>
      <c r="E33" s="211">
        <f>SUM(E5:E32)</f>
        <v>6005331</v>
      </c>
      <c r="F33" s="211">
        <f>B33-E33</f>
        <v>-606761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05" t="s">
        <v>18</v>
      </c>
      <c r="C35" s="405"/>
      <c r="D35" s="405"/>
      <c r="E35" s="405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4" t="s">
        <v>52</v>
      </c>
      <c r="B36" s="184" t="s">
        <v>267</v>
      </c>
      <c r="C36" s="184" t="s">
        <v>19</v>
      </c>
      <c r="D36" s="185" t="s">
        <v>20</v>
      </c>
      <c r="E36" s="185" t="s">
        <v>0</v>
      </c>
      <c r="F36" s="164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5" t="s">
        <v>85</v>
      </c>
      <c r="B37" s="261" t="s">
        <v>269</v>
      </c>
      <c r="C37" s="117"/>
      <c r="D37" s="295">
        <v>16000</v>
      </c>
      <c r="E37" s="262" t="s">
        <v>203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5" t="s">
        <v>85</v>
      </c>
      <c r="B38" s="110" t="s">
        <v>164</v>
      </c>
      <c r="C38" s="109"/>
      <c r="D38" s="187">
        <v>7000</v>
      </c>
      <c r="E38" s="159" t="s">
        <v>233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5" t="s">
        <v>85</v>
      </c>
      <c r="B39" s="110" t="s">
        <v>168</v>
      </c>
      <c r="C39" s="109"/>
      <c r="D39" s="187">
        <v>13880</v>
      </c>
      <c r="E39" s="159" t="s">
        <v>252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5" t="s">
        <v>85</v>
      </c>
      <c r="B40" s="51" t="s">
        <v>166</v>
      </c>
      <c r="C40" s="109"/>
      <c r="D40" s="187">
        <v>15000</v>
      </c>
      <c r="E40" s="159" t="s">
        <v>203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1" t="s">
        <v>85</v>
      </c>
      <c r="B41" s="51" t="s">
        <v>268</v>
      </c>
      <c r="C41" s="296"/>
      <c r="D41" s="187">
        <v>4000</v>
      </c>
      <c r="E41" s="159" t="s">
        <v>233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5" t="s">
        <v>85</v>
      </c>
      <c r="B42" s="51" t="s">
        <v>165</v>
      </c>
      <c r="C42" s="109"/>
      <c r="D42" s="187">
        <v>68250</v>
      </c>
      <c r="E42" s="160" t="s">
        <v>233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65" t="s">
        <v>85</v>
      </c>
      <c r="B43" s="51"/>
      <c r="C43" s="109"/>
      <c r="D43" s="187"/>
      <c r="E43" s="160"/>
      <c r="F43" s="123"/>
      <c r="G43" s="406"/>
      <c r="H43" s="406"/>
      <c r="I43" s="406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5" t="s">
        <v>85</v>
      </c>
      <c r="B44" s="110"/>
      <c r="C44" s="296"/>
      <c r="D44" s="187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2" t="s">
        <v>52</v>
      </c>
      <c r="B45" s="182" t="s">
        <v>49</v>
      </c>
      <c r="C45" s="182" t="s">
        <v>50</v>
      </c>
      <c r="D45" s="188" t="s">
        <v>48</v>
      </c>
      <c r="E45" s="183" t="s">
        <v>51</v>
      </c>
      <c r="F45" s="121"/>
      <c r="G45" s="198" t="s">
        <v>53</v>
      </c>
      <c r="H45" s="194" t="s">
        <v>54</v>
      </c>
      <c r="I45" s="194" t="s">
        <v>48</v>
      </c>
      <c r="J45" s="199" t="s">
        <v>55</v>
      </c>
      <c r="K45" s="200" t="s">
        <v>21</v>
      </c>
      <c r="L45" s="201" t="s">
        <v>22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0" t="s">
        <v>74</v>
      </c>
      <c r="B46" s="286" t="s">
        <v>91</v>
      </c>
      <c r="C46" s="251">
        <v>1748971798</v>
      </c>
      <c r="D46" s="287">
        <v>85100</v>
      </c>
      <c r="E46" s="252" t="s">
        <v>211</v>
      </c>
      <c r="F46" s="120"/>
      <c r="G46" s="171" t="s">
        <v>162</v>
      </c>
      <c r="H46" s="172" t="s">
        <v>86</v>
      </c>
      <c r="I46" s="173">
        <v>16000</v>
      </c>
      <c r="J46" s="117" t="s">
        <v>99</v>
      </c>
      <c r="K46" s="174">
        <v>16000</v>
      </c>
      <c r="L46" s="175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0" t="s">
        <v>74</v>
      </c>
      <c r="B47" s="258" t="s">
        <v>156</v>
      </c>
      <c r="C47" s="254">
        <v>1753838319</v>
      </c>
      <c r="D47" s="255">
        <v>10000</v>
      </c>
      <c r="E47" s="259" t="s">
        <v>155</v>
      </c>
      <c r="F47" s="121"/>
      <c r="G47" s="168" t="s">
        <v>164</v>
      </c>
      <c r="H47" s="49" t="s">
        <v>163</v>
      </c>
      <c r="I47" s="47">
        <v>10700</v>
      </c>
      <c r="J47" s="47" t="s">
        <v>184</v>
      </c>
      <c r="K47" s="118">
        <v>10700</v>
      </c>
      <c r="L47" s="169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0" t="s">
        <v>74</v>
      </c>
      <c r="B48" s="258" t="s">
        <v>75</v>
      </c>
      <c r="C48" s="254"/>
      <c r="D48" s="255">
        <v>131775</v>
      </c>
      <c r="E48" s="259" t="s">
        <v>233</v>
      </c>
      <c r="F48" s="121"/>
      <c r="G48" s="168" t="s">
        <v>165</v>
      </c>
      <c r="H48" s="49" t="s">
        <v>101</v>
      </c>
      <c r="I48" s="47">
        <v>106250</v>
      </c>
      <c r="J48" s="155" t="s">
        <v>161</v>
      </c>
      <c r="K48" s="118">
        <v>106250</v>
      </c>
      <c r="L48" s="169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0" t="s">
        <v>134</v>
      </c>
      <c r="B49" s="257" t="s">
        <v>113</v>
      </c>
      <c r="C49" s="254"/>
      <c r="D49" s="255">
        <v>145300</v>
      </c>
      <c r="E49" s="259" t="s">
        <v>251</v>
      </c>
      <c r="F49" s="121"/>
      <c r="G49" s="168" t="s">
        <v>166</v>
      </c>
      <c r="H49" s="49" t="s">
        <v>92</v>
      </c>
      <c r="I49" s="47">
        <v>17000</v>
      </c>
      <c r="J49" s="155" t="s">
        <v>146</v>
      </c>
      <c r="K49" s="118">
        <v>17000</v>
      </c>
      <c r="L49" s="169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0" t="s">
        <v>115</v>
      </c>
      <c r="B50" s="258" t="s">
        <v>116</v>
      </c>
      <c r="C50" s="254">
        <v>1717271613</v>
      </c>
      <c r="D50" s="255">
        <v>76566</v>
      </c>
      <c r="E50" s="256" t="s">
        <v>233</v>
      </c>
      <c r="F50" s="121"/>
      <c r="G50" s="158" t="s">
        <v>167</v>
      </c>
      <c r="H50" s="50" t="s">
        <v>114</v>
      </c>
      <c r="I50" s="153">
        <v>3230</v>
      </c>
      <c r="J50" s="154" t="s">
        <v>157</v>
      </c>
      <c r="K50" s="118">
        <v>3230</v>
      </c>
      <c r="L50" s="169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0" t="s">
        <v>115</v>
      </c>
      <c r="B51" s="257" t="s">
        <v>68</v>
      </c>
      <c r="C51" s="254">
        <v>1717436223</v>
      </c>
      <c r="D51" s="255">
        <v>200365</v>
      </c>
      <c r="E51" s="256" t="s">
        <v>240</v>
      </c>
      <c r="F51" s="121"/>
      <c r="G51" s="168" t="s">
        <v>169</v>
      </c>
      <c r="H51" s="49" t="s">
        <v>139</v>
      </c>
      <c r="I51" s="47">
        <v>9000</v>
      </c>
      <c r="J51" s="155" t="s">
        <v>135</v>
      </c>
      <c r="K51" s="118">
        <v>9000</v>
      </c>
      <c r="L51" s="169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0" t="s">
        <v>115</v>
      </c>
      <c r="B52" s="257" t="s">
        <v>181</v>
      </c>
      <c r="C52" s="254"/>
      <c r="D52" s="255">
        <v>48645</v>
      </c>
      <c r="E52" s="259" t="s">
        <v>184</v>
      </c>
      <c r="F52" s="121"/>
      <c r="G52" s="168" t="s">
        <v>168</v>
      </c>
      <c r="H52" s="49" t="s">
        <v>163</v>
      </c>
      <c r="I52" s="47">
        <v>9230</v>
      </c>
      <c r="J52" s="155" t="s">
        <v>178</v>
      </c>
      <c r="K52" s="118">
        <v>9230</v>
      </c>
      <c r="L52" s="169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0" t="s">
        <v>77</v>
      </c>
      <c r="B53" s="257" t="s">
        <v>81</v>
      </c>
      <c r="C53" s="254">
        <v>1719461935</v>
      </c>
      <c r="D53" s="255">
        <v>358229</v>
      </c>
      <c r="E53" s="256" t="s">
        <v>244</v>
      </c>
      <c r="F53" s="121"/>
      <c r="G53" s="168" t="s">
        <v>91</v>
      </c>
      <c r="H53" s="49">
        <v>1748971798</v>
      </c>
      <c r="I53" s="47">
        <v>85100</v>
      </c>
      <c r="J53" s="155" t="s">
        <v>174</v>
      </c>
      <c r="K53" s="118">
        <v>85100</v>
      </c>
      <c r="L53" s="169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0" t="s">
        <v>77</v>
      </c>
      <c r="B54" s="257" t="s">
        <v>118</v>
      </c>
      <c r="C54" s="254">
        <v>1713585965</v>
      </c>
      <c r="D54" s="255">
        <v>163748</v>
      </c>
      <c r="E54" s="256" t="s">
        <v>230</v>
      </c>
      <c r="F54" s="121"/>
      <c r="G54" s="170" t="s">
        <v>65</v>
      </c>
      <c r="H54" s="55">
        <v>1758035002</v>
      </c>
      <c r="I54" s="47">
        <v>50000</v>
      </c>
      <c r="J54" s="155" t="s">
        <v>153</v>
      </c>
      <c r="K54" s="118">
        <v>50000</v>
      </c>
      <c r="L54" s="169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0"/>
      <c r="B55" s="253"/>
      <c r="C55" s="254"/>
      <c r="D55" s="255"/>
      <c r="E55" s="256"/>
      <c r="F55" s="121"/>
      <c r="G55" s="168" t="s">
        <v>75</v>
      </c>
      <c r="H55" s="49">
        <v>1750605655</v>
      </c>
      <c r="I55" s="47">
        <v>218260</v>
      </c>
      <c r="J55" s="155" t="s">
        <v>178</v>
      </c>
      <c r="K55" s="118">
        <v>218260</v>
      </c>
      <c r="L55" s="169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0"/>
      <c r="B56" s="257"/>
      <c r="C56" s="254"/>
      <c r="D56" s="255"/>
      <c r="E56" s="259"/>
      <c r="F56" s="121"/>
      <c r="G56" s="168" t="s">
        <v>156</v>
      </c>
      <c r="H56" s="49">
        <v>1753838319</v>
      </c>
      <c r="I56" s="47">
        <v>10000</v>
      </c>
      <c r="J56" s="109" t="s">
        <v>155</v>
      </c>
      <c r="K56" s="118">
        <v>10000</v>
      </c>
      <c r="L56" s="169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0"/>
      <c r="B57" s="257"/>
      <c r="C57" s="254"/>
      <c r="D57" s="255"/>
      <c r="E57" s="259"/>
      <c r="F57" s="121" t="s">
        <v>11</v>
      </c>
      <c r="G57" s="168" t="s">
        <v>113</v>
      </c>
      <c r="H57" s="49"/>
      <c r="I57" s="47">
        <v>145300</v>
      </c>
      <c r="J57" s="155" t="s">
        <v>172</v>
      </c>
      <c r="K57" s="118">
        <v>145300</v>
      </c>
      <c r="L57" s="169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0"/>
      <c r="B58" s="257"/>
      <c r="C58" s="254"/>
      <c r="D58" s="255"/>
      <c r="E58" s="259"/>
      <c r="F58" s="121"/>
      <c r="G58" s="168" t="s">
        <v>116</v>
      </c>
      <c r="H58" s="49">
        <v>1717271613</v>
      </c>
      <c r="I58" s="47">
        <v>76566</v>
      </c>
      <c r="J58" s="155" t="s">
        <v>187</v>
      </c>
      <c r="K58" s="118">
        <v>76566</v>
      </c>
      <c r="L58" s="169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0"/>
      <c r="B59" s="257"/>
      <c r="C59" s="254"/>
      <c r="D59" s="255"/>
      <c r="E59" s="259"/>
      <c r="F59" s="121"/>
      <c r="G59" s="168" t="s">
        <v>68</v>
      </c>
      <c r="H59" s="49">
        <v>1717436223</v>
      </c>
      <c r="I59" s="47">
        <v>151505</v>
      </c>
      <c r="J59" s="155" t="s">
        <v>187</v>
      </c>
      <c r="K59" s="118">
        <v>151505</v>
      </c>
      <c r="L59" s="169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38" t="s">
        <v>72</v>
      </c>
      <c r="B60" s="245" t="s">
        <v>73</v>
      </c>
      <c r="C60" s="240"/>
      <c r="D60" s="241">
        <v>546010</v>
      </c>
      <c r="E60" s="242" t="s">
        <v>251</v>
      </c>
      <c r="F60" s="121"/>
      <c r="G60" s="158" t="s">
        <v>181</v>
      </c>
      <c r="H60" s="50"/>
      <c r="I60" s="153">
        <v>48645</v>
      </c>
      <c r="J60" s="154" t="s">
        <v>184</v>
      </c>
      <c r="K60" s="118">
        <v>48645</v>
      </c>
      <c r="L60" s="169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38" t="s">
        <v>72</v>
      </c>
      <c r="B61" s="239" t="s">
        <v>129</v>
      </c>
      <c r="C61" s="240"/>
      <c r="D61" s="241">
        <v>158540</v>
      </c>
      <c r="E61" s="243" t="s">
        <v>240</v>
      </c>
      <c r="F61" s="123"/>
      <c r="G61" s="168" t="s">
        <v>81</v>
      </c>
      <c r="H61" s="49">
        <v>1719461935</v>
      </c>
      <c r="I61" s="47">
        <v>365684</v>
      </c>
      <c r="J61" s="155" t="s">
        <v>183</v>
      </c>
      <c r="K61" s="118">
        <v>365684</v>
      </c>
      <c r="L61" s="169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38" t="s">
        <v>72</v>
      </c>
      <c r="B62" s="239" t="s">
        <v>149</v>
      </c>
      <c r="C62" s="240"/>
      <c r="D62" s="241">
        <v>39000</v>
      </c>
      <c r="E62" s="243" t="s">
        <v>174</v>
      </c>
      <c r="F62" s="120"/>
      <c r="G62" s="168" t="s">
        <v>118</v>
      </c>
      <c r="H62" s="49">
        <v>1713585965</v>
      </c>
      <c r="I62" s="47">
        <v>262098</v>
      </c>
      <c r="J62" s="156" t="s">
        <v>191</v>
      </c>
      <c r="K62" s="118">
        <v>262098</v>
      </c>
      <c r="L62" s="169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38" t="s">
        <v>122</v>
      </c>
      <c r="B63" s="239" t="s">
        <v>123</v>
      </c>
      <c r="C63" s="240"/>
      <c r="D63" s="241">
        <v>60000</v>
      </c>
      <c r="E63" s="243" t="s">
        <v>205</v>
      </c>
      <c r="F63" s="121"/>
      <c r="G63" s="158" t="s">
        <v>73</v>
      </c>
      <c r="H63" s="50"/>
      <c r="I63" s="153">
        <v>590810</v>
      </c>
      <c r="J63" s="154" t="s">
        <v>184</v>
      </c>
      <c r="K63" s="118">
        <v>590810</v>
      </c>
      <c r="L63" s="169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38" t="s">
        <v>122</v>
      </c>
      <c r="B64" s="239" t="s">
        <v>137</v>
      </c>
      <c r="C64" s="240"/>
      <c r="D64" s="241">
        <v>110000</v>
      </c>
      <c r="E64" s="242" t="s">
        <v>135</v>
      </c>
      <c r="F64" s="121"/>
      <c r="G64" s="158" t="s">
        <v>103</v>
      </c>
      <c r="H64" s="50"/>
      <c r="I64" s="153">
        <v>385590</v>
      </c>
      <c r="J64" s="154" t="s">
        <v>159</v>
      </c>
      <c r="K64" s="118">
        <v>385590</v>
      </c>
      <c r="L64" s="169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38" t="s">
        <v>66</v>
      </c>
      <c r="B65" s="239" t="s">
        <v>84</v>
      </c>
      <c r="C65" s="240"/>
      <c r="D65" s="241">
        <v>362397</v>
      </c>
      <c r="E65" s="249" t="s">
        <v>244</v>
      </c>
      <c r="F65" s="121"/>
      <c r="G65" s="168" t="s">
        <v>84</v>
      </c>
      <c r="H65" s="49"/>
      <c r="I65" s="47">
        <v>365407</v>
      </c>
      <c r="J65" s="155" t="s">
        <v>178</v>
      </c>
      <c r="K65" s="118">
        <v>365407</v>
      </c>
      <c r="L65" s="169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38" t="s">
        <v>66</v>
      </c>
      <c r="B66" s="239" t="s">
        <v>78</v>
      </c>
      <c r="C66" s="240"/>
      <c r="D66" s="241">
        <v>104712</v>
      </c>
      <c r="E66" s="243" t="s">
        <v>159</v>
      </c>
      <c r="F66" s="121"/>
      <c r="G66" s="168" t="s">
        <v>123</v>
      </c>
      <c r="H66" s="49"/>
      <c r="I66" s="47">
        <v>70000</v>
      </c>
      <c r="J66" s="155" t="s">
        <v>135</v>
      </c>
      <c r="K66" s="118">
        <v>70000</v>
      </c>
      <c r="L66" s="169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38"/>
      <c r="B67" s="244"/>
      <c r="C67" s="240"/>
      <c r="D67" s="241"/>
      <c r="E67" s="242"/>
      <c r="F67" s="121"/>
      <c r="G67" s="168" t="s">
        <v>78</v>
      </c>
      <c r="H67" s="49"/>
      <c r="I67" s="47">
        <v>104712</v>
      </c>
      <c r="J67" s="155" t="s">
        <v>159</v>
      </c>
      <c r="K67" s="118">
        <v>104712</v>
      </c>
      <c r="L67" s="169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38"/>
      <c r="B68" s="239"/>
      <c r="C68" s="240"/>
      <c r="D68" s="241"/>
      <c r="E68" s="242"/>
      <c r="F68" s="121"/>
      <c r="G68" s="168" t="s">
        <v>129</v>
      </c>
      <c r="H68" s="49"/>
      <c r="I68" s="47">
        <v>113000</v>
      </c>
      <c r="J68" s="47" t="s">
        <v>173</v>
      </c>
      <c r="K68" s="118">
        <v>113000</v>
      </c>
      <c r="L68" s="169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38"/>
      <c r="B69" s="239"/>
      <c r="C69" s="240"/>
      <c r="D69" s="241"/>
      <c r="E69" s="243"/>
      <c r="F69" s="54"/>
      <c r="G69" s="168" t="s">
        <v>137</v>
      </c>
      <c r="H69" s="49"/>
      <c r="I69" s="47">
        <v>110000</v>
      </c>
      <c r="J69" s="109" t="s">
        <v>135</v>
      </c>
      <c r="K69" s="118">
        <v>110000</v>
      </c>
      <c r="L69" s="169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38"/>
      <c r="B70" s="239"/>
      <c r="C70" s="240"/>
      <c r="D70" s="241"/>
      <c r="E70" s="242"/>
      <c r="F70" s="263"/>
      <c r="G70" s="158" t="s">
        <v>149</v>
      </c>
      <c r="H70" s="50"/>
      <c r="I70" s="153">
        <v>39000</v>
      </c>
      <c r="J70" s="154" t="s">
        <v>174</v>
      </c>
      <c r="K70" s="118">
        <v>39000</v>
      </c>
      <c r="L70" s="169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32" t="s">
        <v>63</v>
      </c>
      <c r="B71" s="233" t="s">
        <v>265</v>
      </c>
      <c r="C71" s="234"/>
      <c r="D71" s="235">
        <v>52425</v>
      </c>
      <c r="E71" s="237" t="s">
        <v>263</v>
      </c>
      <c r="F71" s="263"/>
      <c r="G71" s="268" t="s">
        <v>158</v>
      </c>
      <c r="H71" s="52"/>
      <c r="I71" s="47">
        <v>20000</v>
      </c>
      <c r="J71" s="109" t="s">
        <v>175</v>
      </c>
      <c r="K71" s="118">
        <v>20000</v>
      </c>
      <c r="L71" s="169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32" t="s">
        <v>63</v>
      </c>
      <c r="B72" s="233" t="s">
        <v>67</v>
      </c>
      <c r="C72" s="234"/>
      <c r="D72" s="235">
        <v>386823</v>
      </c>
      <c r="E72" s="237" t="s">
        <v>261</v>
      </c>
      <c r="F72" s="123"/>
      <c r="G72" s="158" t="s">
        <v>67</v>
      </c>
      <c r="H72" s="50"/>
      <c r="I72" s="153">
        <v>327408</v>
      </c>
      <c r="J72" s="154" t="s">
        <v>192</v>
      </c>
      <c r="K72" s="118">
        <v>327408</v>
      </c>
      <c r="L72" s="169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2" t="s">
        <v>63</v>
      </c>
      <c r="B73" s="233" t="s">
        <v>125</v>
      </c>
      <c r="C73" s="234"/>
      <c r="D73" s="235">
        <v>78918</v>
      </c>
      <c r="E73" s="236" t="s">
        <v>159</v>
      </c>
      <c r="F73" s="123"/>
      <c r="G73" s="168" t="s">
        <v>64</v>
      </c>
      <c r="H73" s="49"/>
      <c r="I73" s="47">
        <v>351819</v>
      </c>
      <c r="J73" s="155" t="s">
        <v>174</v>
      </c>
      <c r="K73" s="118">
        <v>351819</v>
      </c>
      <c r="L73" s="169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2" t="s">
        <v>63</v>
      </c>
      <c r="B74" s="233" t="s">
        <v>250</v>
      </c>
      <c r="C74" s="234"/>
      <c r="D74" s="235">
        <v>42985</v>
      </c>
      <c r="E74" s="237" t="s">
        <v>238</v>
      </c>
      <c r="F74" s="263"/>
      <c r="G74" s="158" t="s">
        <v>76</v>
      </c>
      <c r="H74" s="50"/>
      <c r="I74" s="153">
        <v>501262</v>
      </c>
      <c r="J74" s="154" t="s">
        <v>191</v>
      </c>
      <c r="K74" s="118">
        <v>501262</v>
      </c>
      <c r="L74" s="169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2" t="s">
        <v>63</v>
      </c>
      <c r="B75" s="233" t="s">
        <v>151</v>
      </c>
      <c r="C75" s="234"/>
      <c r="D75" s="235">
        <v>90252</v>
      </c>
      <c r="E75" s="237" t="s">
        <v>233</v>
      </c>
      <c r="F75" s="263"/>
      <c r="G75" s="168" t="s">
        <v>90</v>
      </c>
      <c r="H75" s="49"/>
      <c r="I75" s="47">
        <v>69599</v>
      </c>
      <c r="J75" s="109" t="s">
        <v>184</v>
      </c>
      <c r="K75" s="118">
        <v>69599</v>
      </c>
      <c r="L75" s="169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2" t="s">
        <v>63</v>
      </c>
      <c r="B76" s="233" t="s">
        <v>64</v>
      </c>
      <c r="C76" s="234"/>
      <c r="D76" s="235">
        <v>166745</v>
      </c>
      <c r="E76" s="237" t="s">
        <v>263</v>
      </c>
      <c r="F76" s="121"/>
      <c r="G76" s="158" t="s">
        <v>87</v>
      </c>
      <c r="H76" s="50"/>
      <c r="I76" s="153">
        <v>494509</v>
      </c>
      <c r="J76" s="153" t="s">
        <v>192</v>
      </c>
      <c r="K76" s="118">
        <v>494509</v>
      </c>
      <c r="L76" s="169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2" t="s">
        <v>63</v>
      </c>
      <c r="B77" s="233" t="s">
        <v>76</v>
      </c>
      <c r="C77" s="234"/>
      <c r="D77" s="235">
        <v>476450</v>
      </c>
      <c r="E77" s="237" t="s">
        <v>261</v>
      </c>
      <c r="F77" s="121"/>
      <c r="G77" s="168" t="s">
        <v>80</v>
      </c>
      <c r="H77" s="49"/>
      <c r="I77" s="47">
        <v>399530</v>
      </c>
      <c r="J77" s="155" t="s">
        <v>192</v>
      </c>
      <c r="K77" s="118">
        <v>399530</v>
      </c>
      <c r="L77" s="169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2" t="s">
        <v>63</v>
      </c>
      <c r="B78" s="233" t="s">
        <v>234</v>
      </c>
      <c r="C78" s="234"/>
      <c r="D78" s="235">
        <v>56020</v>
      </c>
      <c r="E78" s="237" t="s">
        <v>261</v>
      </c>
      <c r="F78" s="121"/>
      <c r="G78" s="168" t="s">
        <v>125</v>
      </c>
      <c r="H78" s="49"/>
      <c r="I78" s="47">
        <v>78918</v>
      </c>
      <c r="J78" s="155" t="s">
        <v>159</v>
      </c>
      <c r="K78" s="118">
        <v>78918</v>
      </c>
      <c r="L78" s="169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2" t="s">
        <v>63</v>
      </c>
      <c r="B79" s="233" t="s">
        <v>247</v>
      </c>
      <c r="C79" s="234"/>
      <c r="D79" s="235">
        <v>84590</v>
      </c>
      <c r="E79" s="237" t="s">
        <v>244</v>
      </c>
      <c r="F79" s="121"/>
      <c r="G79" s="168" t="s">
        <v>151</v>
      </c>
      <c r="H79" s="49"/>
      <c r="I79" s="47">
        <v>90252</v>
      </c>
      <c r="J79" s="155" t="s">
        <v>177</v>
      </c>
      <c r="K79" s="118">
        <v>90252</v>
      </c>
      <c r="L79" s="169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2" t="s">
        <v>63</v>
      </c>
      <c r="B80" s="233" t="s">
        <v>87</v>
      </c>
      <c r="C80" s="234"/>
      <c r="D80" s="235">
        <v>490058</v>
      </c>
      <c r="E80" s="246" t="s">
        <v>263</v>
      </c>
      <c r="F80" s="121"/>
      <c r="G80" s="168"/>
      <c r="H80" s="49"/>
      <c r="I80" s="47"/>
      <c r="J80" s="155"/>
      <c r="K80" s="118"/>
      <c r="L80" s="169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2" t="s">
        <v>63</v>
      </c>
      <c r="B81" s="233" t="s">
        <v>80</v>
      </c>
      <c r="C81" s="234"/>
      <c r="D81" s="235">
        <v>368640</v>
      </c>
      <c r="E81" s="237" t="s">
        <v>263</v>
      </c>
      <c r="F81" s="121"/>
      <c r="G81" s="168" t="s">
        <v>193</v>
      </c>
      <c r="H81" s="49" t="s">
        <v>131</v>
      </c>
      <c r="I81" s="47">
        <v>10800</v>
      </c>
      <c r="J81" s="155" t="s">
        <v>135</v>
      </c>
      <c r="K81" s="118">
        <v>10800</v>
      </c>
      <c r="L81" s="169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202"/>
      <c r="B82" s="48"/>
      <c r="C82" s="109"/>
      <c r="D82" s="189"/>
      <c r="E82" s="161"/>
      <c r="F82" s="123"/>
      <c r="G82" s="168" t="s">
        <v>132</v>
      </c>
      <c r="H82" s="49" t="s">
        <v>131</v>
      </c>
      <c r="I82" s="47">
        <v>14000</v>
      </c>
      <c r="J82" s="155" t="s">
        <v>145</v>
      </c>
      <c r="K82" s="118">
        <v>14000</v>
      </c>
      <c r="L82" s="169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09"/>
      <c r="B83" s="48"/>
      <c r="C83" s="109"/>
      <c r="D83" s="189"/>
      <c r="E83" s="161"/>
      <c r="F83" s="123"/>
      <c r="G83" s="168" t="s">
        <v>180</v>
      </c>
      <c r="H83" s="49" t="s">
        <v>179</v>
      </c>
      <c r="I83" s="47">
        <v>3500</v>
      </c>
      <c r="J83" s="155" t="s">
        <v>187</v>
      </c>
      <c r="K83" s="118">
        <v>3500</v>
      </c>
      <c r="L83" s="169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451" t="s">
        <v>133</v>
      </c>
      <c r="B84" s="302" t="s">
        <v>257</v>
      </c>
      <c r="C84" s="303" t="s">
        <v>131</v>
      </c>
      <c r="D84" s="304">
        <v>5000</v>
      </c>
      <c r="E84" s="305" t="s">
        <v>254</v>
      </c>
      <c r="F84" s="123"/>
      <c r="G84" s="168" t="s">
        <v>170</v>
      </c>
      <c r="H84" s="49" t="s">
        <v>171</v>
      </c>
      <c r="I84" s="47">
        <v>47000</v>
      </c>
      <c r="J84" s="155" t="s">
        <v>161</v>
      </c>
      <c r="K84" s="118">
        <v>47000</v>
      </c>
      <c r="L84" s="169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09" t="s">
        <v>189</v>
      </c>
      <c r="B85" s="48" t="s">
        <v>270</v>
      </c>
      <c r="C85" s="109"/>
      <c r="D85" s="189">
        <v>18000</v>
      </c>
      <c r="E85" s="162" t="s">
        <v>187</v>
      </c>
      <c r="F85" s="123"/>
      <c r="G85" s="168" t="s">
        <v>112</v>
      </c>
      <c r="H85" s="49" t="s">
        <v>176</v>
      </c>
      <c r="I85" s="47">
        <v>15000</v>
      </c>
      <c r="J85" s="155" t="s">
        <v>199</v>
      </c>
      <c r="K85" s="118">
        <v>15000</v>
      </c>
      <c r="L85" s="169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309" t="s">
        <v>204</v>
      </c>
      <c r="B86" s="331" t="s">
        <v>271</v>
      </c>
      <c r="C86" s="109" t="s">
        <v>179</v>
      </c>
      <c r="D86" s="189">
        <v>3500</v>
      </c>
      <c r="E86" s="161" t="s">
        <v>187</v>
      </c>
      <c r="F86" s="123"/>
      <c r="G86" s="168" t="s">
        <v>190</v>
      </c>
      <c r="H86" s="49"/>
      <c r="I86" s="47">
        <v>18000</v>
      </c>
      <c r="J86" s="155" t="s">
        <v>187</v>
      </c>
      <c r="K86" s="118">
        <v>18000</v>
      </c>
      <c r="L86" s="169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2" t="s">
        <v>138</v>
      </c>
      <c r="B87" s="48" t="s">
        <v>169</v>
      </c>
      <c r="C87" s="109" t="s">
        <v>139</v>
      </c>
      <c r="D87" s="189">
        <v>3000</v>
      </c>
      <c r="E87" s="161" t="s">
        <v>135</v>
      </c>
      <c r="F87" s="121"/>
      <c r="G87" s="168"/>
      <c r="H87" s="49"/>
      <c r="I87" s="47"/>
      <c r="J87" s="155"/>
      <c r="K87" s="118"/>
      <c r="L87" s="169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451" t="s">
        <v>259</v>
      </c>
      <c r="B88" s="445" t="s">
        <v>272</v>
      </c>
      <c r="C88" s="303"/>
      <c r="D88" s="304">
        <v>50000</v>
      </c>
      <c r="E88" s="446" t="s">
        <v>254</v>
      </c>
      <c r="F88" s="121"/>
      <c r="G88" s="168"/>
      <c r="H88" s="49"/>
      <c r="I88" s="47"/>
      <c r="J88" s="155"/>
      <c r="K88" s="118"/>
      <c r="L88" s="169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451" t="s">
        <v>259</v>
      </c>
      <c r="B89" s="302" t="s">
        <v>273</v>
      </c>
      <c r="C89" s="303"/>
      <c r="D89" s="304">
        <v>100000</v>
      </c>
      <c r="E89" s="305" t="s">
        <v>254</v>
      </c>
      <c r="F89" s="121"/>
      <c r="G89" s="168"/>
      <c r="H89" s="49"/>
      <c r="I89" s="47"/>
      <c r="J89" s="47"/>
      <c r="K89" s="118"/>
      <c r="L89" s="169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09"/>
      <c r="B90" s="48"/>
      <c r="C90" s="109"/>
      <c r="D90" s="189"/>
      <c r="E90" s="162"/>
      <c r="F90" s="121"/>
      <c r="G90" s="168"/>
      <c r="H90" s="49"/>
      <c r="I90" s="47"/>
      <c r="J90" s="155"/>
      <c r="K90" s="118"/>
      <c r="L90" s="169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03" t="s">
        <v>23</v>
      </c>
      <c r="B91" s="404"/>
      <c r="C91" s="407"/>
      <c r="D91" s="190">
        <f>SUM(D37:D90)</f>
        <v>5197923</v>
      </c>
      <c r="E91" s="186"/>
      <c r="F91" s="127"/>
      <c r="G91" s="158"/>
      <c r="H91" s="50"/>
      <c r="I91" s="153"/>
      <c r="J91" s="155"/>
      <c r="K91" s="118"/>
      <c r="L91" s="169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11</v>
      </c>
      <c r="G92" s="176"/>
      <c r="H92" s="177"/>
      <c r="I92" s="178"/>
      <c r="J92" s="179"/>
      <c r="K92" s="180"/>
      <c r="L92" s="181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03" t="s">
        <v>24</v>
      </c>
      <c r="B93" s="404"/>
      <c r="C93" s="404"/>
      <c r="D93" s="190">
        <f>D91+L93</f>
        <v>5197923</v>
      </c>
      <c r="E93" s="186"/>
      <c r="F93" s="127"/>
      <c r="G93" s="193"/>
      <c r="H93" s="166"/>
      <c r="I93" s="194">
        <f>SUM(I46:I92)</f>
        <v>5804684</v>
      </c>
      <c r="J93" s="195"/>
      <c r="K93" s="196">
        <f>SUM(K46:K92)</f>
        <v>5804684</v>
      </c>
      <c r="L93" s="197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1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02"/>
      <c r="B95" s="402"/>
      <c r="C95" s="402"/>
      <c r="D95" s="367"/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68"/>
      <c r="B96" s="369"/>
      <c r="C96" s="370"/>
      <c r="D96" s="367"/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68"/>
      <c r="B97" s="369"/>
      <c r="C97" s="370"/>
      <c r="D97" s="367"/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68"/>
      <c r="B98" s="371"/>
      <c r="C98" s="370"/>
      <c r="D98" s="367"/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68"/>
      <c r="B99" s="371"/>
      <c r="C99" s="370"/>
      <c r="D99" s="367"/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72"/>
      <c r="B100" s="373"/>
      <c r="C100" s="370"/>
      <c r="D100" s="367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02"/>
      <c r="B101" s="402"/>
      <c r="C101" s="402"/>
      <c r="D101" s="367"/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68"/>
      <c r="B102" s="369"/>
      <c r="C102" s="370"/>
      <c r="D102" s="367"/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68"/>
      <c r="B103" s="371"/>
      <c r="C103" s="370"/>
      <c r="D103" s="367"/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68"/>
      <c r="B104" s="371"/>
      <c r="C104" s="370"/>
      <c r="D104" s="367"/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67"/>
      <c r="B105" s="367"/>
      <c r="C105" s="367"/>
      <c r="D105" s="367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02"/>
      <c r="B106" s="402"/>
      <c r="C106" s="402"/>
      <c r="D106" s="367"/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68"/>
      <c r="B107" s="369"/>
      <c r="C107" s="370"/>
      <c r="D107" s="367"/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68"/>
      <c r="B108" s="371"/>
      <c r="C108" s="370"/>
      <c r="D108" s="367"/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68"/>
      <c r="B109" s="371"/>
      <c r="C109" s="370"/>
      <c r="D109" s="367"/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A110" s="54"/>
      <c r="B110" s="145"/>
      <c r="C110" s="145"/>
      <c r="D110" s="374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2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2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2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2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2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2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2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2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2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2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2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2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2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2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2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2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2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2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2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2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2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2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2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2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2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2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2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2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2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2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2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2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2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2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2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2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2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2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2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2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2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2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2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2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2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2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2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2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2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2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2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2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2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2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2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2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2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2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2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2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2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2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2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2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2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2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2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2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2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2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2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2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2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2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2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2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A85:E90">
    <sortCondition ref="A85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4"/>
  <sheetViews>
    <sheetView tabSelected="1" zoomScaleNormal="100" workbookViewId="0">
      <selection activeCell="G1" sqref="G1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21" style="1" bestFit="1" customWidth="1"/>
    <col min="8" max="8" width="19" style="1" bestFit="1" customWidth="1"/>
    <col min="9" max="9" width="10.140625" style="1" bestFit="1" customWidth="1"/>
    <col min="10" max="10" width="9.140625" style="1"/>
    <col min="11" max="11" width="10.140625" style="1" bestFit="1" customWidth="1"/>
    <col min="12" max="12" width="14.7109375" style="1" bestFit="1" customWidth="1"/>
    <col min="13" max="16384" width="9.140625" style="1"/>
  </cols>
  <sheetData>
    <row r="1" spans="1:13" ht="26.25">
      <c r="A1" s="420" t="s">
        <v>82</v>
      </c>
      <c r="B1" s="421"/>
      <c r="C1" s="421"/>
      <c r="D1" s="421"/>
      <c r="E1" s="422"/>
      <c r="F1" s="5"/>
      <c r="G1" s="5"/>
    </row>
    <row r="2" spans="1:13" ht="20.25">
      <c r="A2" s="429" t="s">
        <v>58</v>
      </c>
      <c r="B2" s="430"/>
      <c r="C2" s="430"/>
      <c r="D2" s="430"/>
      <c r="E2" s="431"/>
      <c r="F2" s="5"/>
      <c r="G2" s="5"/>
    </row>
    <row r="3" spans="1:13" ht="23.25">
      <c r="A3" s="423" t="s">
        <v>262</v>
      </c>
      <c r="B3" s="424"/>
      <c r="C3" s="424"/>
      <c r="D3" s="424"/>
      <c r="E3" s="425"/>
      <c r="F3" s="5"/>
      <c r="G3" s="10"/>
    </row>
    <row r="4" spans="1:13" ht="23.25">
      <c r="A4" s="432" t="s">
        <v>61</v>
      </c>
      <c r="B4" s="433"/>
      <c r="C4" s="433"/>
      <c r="D4" s="433"/>
      <c r="E4" s="434"/>
      <c r="F4" s="5"/>
      <c r="G4" s="40"/>
    </row>
    <row r="5" spans="1:13" ht="21.75">
      <c r="A5" s="219" t="s">
        <v>56</v>
      </c>
      <c r="B5" s="205">
        <v>12000000</v>
      </c>
      <c r="C5" s="37"/>
      <c r="D5" s="37" t="s">
        <v>9</v>
      </c>
      <c r="E5" s="218">
        <v>8600099</v>
      </c>
      <c r="F5" s="33"/>
      <c r="G5" s="377">
        <v>2858470</v>
      </c>
      <c r="H5" s="377" t="s">
        <v>219</v>
      </c>
      <c r="I5" s="375" t="s">
        <v>252</v>
      </c>
    </row>
    <row r="6" spans="1:13" ht="21.75">
      <c r="A6" s="356" t="s">
        <v>215</v>
      </c>
      <c r="B6" s="345">
        <v>118664</v>
      </c>
      <c r="C6" s="39"/>
      <c r="D6" s="37" t="s">
        <v>136</v>
      </c>
      <c r="E6" s="218">
        <v>110519</v>
      </c>
      <c r="F6" s="7"/>
      <c r="G6" s="378">
        <v>-150000</v>
      </c>
      <c r="H6" s="341" t="s">
        <v>21</v>
      </c>
      <c r="I6" s="341" t="s">
        <v>254</v>
      </c>
    </row>
    <row r="7" spans="1:13" ht="21.75">
      <c r="A7" s="219" t="s">
        <v>216</v>
      </c>
      <c r="B7" s="205">
        <v>-23865.007000000001</v>
      </c>
      <c r="C7" s="39"/>
      <c r="D7" s="37" t="s">
        <v>62</v>
      </c>
      <c r="E7" s="218">
        <v>535657.99300000072</v>
      </c>
      <c r="F7" s="7"/>
      <c r="G7" s="378">
        <v>-407024</v>
      </c>
      <c r="H7" s="341" t="s">
        <v>255</v>
      </c>
      <c r="I7" s="341" t="s">
        <v>254</v>
      </c>
    </row>
    <row r="8" spans="1:13" ht="21.75">
      <c r="A8" s="344" t="s">
        <v>217</v>
      </c>
      <c r="B8" s="345">
        <f>B6+B7</f>
        <v>94798.993000000002</v>
      </c>
      <c r="C8" s="37"/>
      <c r="D8" s="293"/>
      <c r="E8" s="218"/>
      <c r="F8" s="7"/>
      <c r="G8" s="377">
        <f>G5+G6+G7</f>
        <v>2301446</v>
      </c>
      <c r="H8" s="375" t="s">
        <v>256</v>
      </c>
      <c r="I8" s="375" t="s">
        <v>254</v>
      </c>
      <c r="K8" s="341" t="s">
        <v>211</v>
      </c>
      <c r="L8" s="341" t="s">
        <v>226</v>
      </c>
      <c r="M8" s="341">
        <v>2795155</v>
      </c>
    </row>
    <row r="9" spans="1:13" ht="23.25">
      <c r="A9" s="217" t="s">
        <v>79</v>
      </c>
      <c r="B9" s="205">
        <v>40871</v>
      </c>
      <c r="C9" s="38"/>
      <c r="D9" s="293" t="s">
        <v>10</v>
      </c>
      <c r="E9" s="285">
        <v>5097923</v>
      </c>
      <c r="F9" s="7"/>
      <c r="G9" s="378">
        <v>-36870</v>
      </c>
      <c r="H9" s="341" t="s">
        <v>260</v>
      </c>
      <c r="I9" s="341" t="s">
        <v>261</v>
      </c>
      <c r="K9" s="341" t="s">
        <v>211</v>
      </c>
      <c r="L9" s="341" t="s">
        <v>218</v>
      </c>
      <c r="M9" s="341">
        <v>400000</v>
      </c>
    </row>
    <row r="10" spans="1:13" ht="23.25">
      <c r="A10" s="217" t="s">
        <v>147</v>
      </c>
      <c r="B10" s="205">
        <v>0</v>
      </c>
      <c r="C10" s="38"/>
      <c r="D10" s="293" t="s">
        <v>124</v>
      </c>
      <c r="E10" s="285">
        <v>-2664351</v>
      </c>
      <c r="F10" s="7"/>
      <c r="G10" s="341">
        <v>-200000</v>
      </c>
      <c r="H10" s="379" t="s">
        <v>21</v>
      </c>
      <c r="I10" s="379" t="s">
        <v>261</v>
      </c>
      <c r="K10" s="417" t="s">
        <v>219</v>
      </c>
      <c r="L10" s="417"/>
      <c r="M10" s="346">
        <f>M8-M9</f>
        <v>2395155</v>
      </c>
    </row>
    <row r="11" spans="1:13" ht="21.75">
      <c r="A11" s="338" t="s">
        <v>89</v>
      </c>
      <c r="B11" s="376">
        <f>B8-B9</f>
        <v>53927.993000000002</v>
      </c>
      <c r="C11" s="38"/>
      <c r="D11" s="37" t="s">
        <v>94</v>
      </c>
      <c r="E11" s="220">
        <v>280600</v>
      </c>
      <c r="F11" s="7"/>
      <c r="G11" s="377">
        <f>G8+G9+G10</f>
        <v>2064576</v>
      </c>
      <c r="H11" s="377" t="s">
        <v>256</v>
      </c>
      <c r="I11" s="375" t="s">
        <v>261</v>
      </c>
      <c r="K11" s="341" t="s">
        <v>211</v>
      </c>
      <c r="L11" s="341" t="s">
        <v>220</v>
      </c>
      <c r="M11" s="341">
        <v>406159</v>
      </c>
    </row>
    <row r="12" spans="1:13" ht="21.75">
      <c r="A12" s="219"/>
      <c r="B12" s="205"/>
      <c r="C12" s="38"/>
      <c r="D12" s="37"/>
      <c r="E12" s="220"/>
      <c r="F12" s="7" t="s">
        <v>37</v>
      </c>
      <c r="G12" s="25">
        <v>435270</v>
      </c>
      <c r="H12" s="341" t="s">
        <v>220</v>
      </c>
      <c r="I12" s="341" t="s">
        <v>254</v>
      </c>
      <c r="K12" s="417" t="s">
        <v>219</v>
      </c>
      <c r="L12" s="417"/>
      <c r="M12" s="346">
        <f>M10+M11</f>
        <v>2801314</v>
      </c>
    </row>
    <row r="13" spans="1:13" s="229" customFormat="1" ht="21.75">
      <c r="A13" s="219"/>
      <c r="B13" s="205"/>
      <c r="C13" s="38"/>
      <c r="D13" s="37"/>
      <c r="E13" s="220"/>
      <c r="F13" s="7"/>
      <c r="G13" s="377">
        <f>G11+G12</f>
        <v>2499846</v>
      </c>
      <c r="H13" s="377" t="s">
        <v>256</v>
      </c>
      <c r="I13" s="375" t="s">
        <v>261</v>
      </c>
      <c r="K13" s="341" t="s">
        <v>221</v>
      </c>
      <c r="L13" s="341" t="s">
        <v>222</v>
      </c>
      <c r="M13" s="341">
        <v>93480</v>
      </c>
    </row>
    <row r="14" spans="1:13" ht="21.75">
      <c r="A14" s="219"/>
      <c r="B14" s="205"/>
      <c r="C14" s="38"/>
      <c r="D14" s="266" t="s">
        <v>229</v>
      </c>
      <c r="E14" s="267">
        <v>93480</v>
      </c>
      <c r="F14" s="7"/>
      <c r="G14" s="25">
        <v>164505</v>
      </c>
      <c r="H14" s="341" t="s">
        <v>220</v>
      </c>
      <c r="I14" s="341" t="s">
        <v>261</v>
      </c>
      <c r="K14" s="417" t="s">
        <v>223</v>
      </c>
      <c r="L14" s="417"/>
      <c r="M14" s="346">
        <f>M13+M12</f>
        <v>2894794</v>
      </c>
    </row>
    <row r="15" spans="1:13" ht="21.75">
      <c r="A15" s="219"/>
      <c r="B15" s="205"/>
      <c r="C15" s="38"/>
      <c r="D15" s="266"/>
      <c r="E15" s="267"/>
      <c r="F15" s="7"/>
      <c r="G15" s="377">
        <f>G13+G14</f>
        <v>2664351</v>
      </c>
      <c r="H15" s="377" t="s">
        <v>256</v>
      </c>
      <c r="I15" s="380" t="s">
        <v>261</v>
      </c>
    </row>
    <row r="16" spans="1:13" ht="21.75">
      <c r="A16" s="219"/>
      <c r="B16" s="205"/>
      <c r="C16" s="38"/>
      <c r="D16" s="266"/>
      <c r="E16" s="267"/>
      <c r="F16" s="5"/>
      <c r="K16" s="418" t="s">
        <v>224</v>
      </c>
      <c r="L16" s="418"/>
      <c r="M16" s="348">
        <v>2943313</v>
      </c>
    </row>
    <row r="17" spans="1:13" ht="21.75">
      <c r="A17" s="217" t="s">
        <v>5</v>
      </c>
      <c r="B17" s="206">
        <f>B5+B11+B14</f>
        <v>12053927.993000001</v>
      </c>
      <c r="C17" s="38"/>
      <c r="D17" s="38" t="s">
        <v>6</v>
      </c>
      <c r="E17" s="220">
        <f>SUM(E5:E16)</f>
        <v>12053927.993000001</v>
      </c>
      <c r="F17" s="5"/>
      <c r="G17" s="103">
        <f>B17-E17</f>
        <v>0</v>
      </c>
      <c r="K17" s="419" t="s">
        <v>225</v>
      </c>
      <c r="L17" s="419"/>
      <c r="M17" s="347">
        <f>M16-M14</f>
        <v>48519</v>
      </c>
    </row>
    <row r="18" spans="1:13" ht="21.75">
      <c r="A18" s="217"/>
      <c r="B18" s="216" t="s">
        <v>11</v>
      </c>
      <c r="C18" s="38"/>
      <c r="D18" s="38"/>
      <c r="E18" s="221"/>
      <c r="F18" s="5"/>
      <c r="G18" s="9"/>
    </row>
    <row r="19" spans="1:13" ht="23.25" thickBot="1">
      <c r="A19" s="426" t="s">
        <v>12</v>
      </c>
      <c r="B19" s="427"/>
      <c r="C19" s="427"/>
      <c r="D19" s="427"/>
      <c r="E19" s="428"/>
      <c r="F19" s="5"/>
      <c r="G19" s="8"/>
    </row>
    <row r="20" spans="1:13" ht="21.75" customHeight="1">
      <c r="A20" s="283" t="s">
        <v>130</v>
      </c>
      <c r="B20" s="284">
        <v>158540</v>
      </c>
      <c r="C20" s="224"/>
      <c r="D20" s="230" t="s">
        <v>106</v>
      </c>
      <c r="E20" s="231">
        <v>435682</v>
      </c>
      <c r="F20" s="5"/>
      <c r="G20" s="16"/>
      <c r="I20" s="450"/>
    </row>
    <row r="21" spans="1:13" ht="21.75" customHeight="1">
      <c r="A21" s="223" t="s">
        <v>109</v>
      </c>
      <c r="B21" s="111">
        <v>546010</v>
      </c>
      <c r="C21" s="37"/>
      <c r="D21" s="214" t="s">
        <v>107</v>
      </c>
      <c r="E21" s="222">
        <v>490058</v>
      </c>
      <c r="G21" s="17"/>
    </row>
    <row r="22" spans="1:13" ht="21.75" customHeight="1">
      <c r="A22" s="223" t="s">
        <v>150</v>
      </c>
      <c r="B22" s="111">
        <v>39000</v>
      </c>
      <c r="C22" s="37"/>
      <c r="D22" s="214" t="s">
        <v>108</v>
      </c>
      <c r="E22" s="222">
        <v>368640</v>
      </c>
    </row>
    <row r="23" spans="1:13" ht="21.75" customHeight="1">
      <c r="A23" s="223" t="s">
        <v>160</v>
      </c>
      <c r="B23" s="111">
        <v>10000</v>
      </c>
      <c r="C23" s="37"/>
      <c r="D23" s="214" t="s">
        <v>104</v>
      </c>
      <c r="E23" s="222">
        <v>388553</v>
      </c>
    </row>
    <row r="24" spans="1:13" ht="21.75" customHeight="1">
      <c r="A24" s="223" t="s">
        <v>214</v>
      </c>
      <c r="B24" s="111">
        <v>131775</v>
      </c>
      <c r="C24" s="37"/>
      <c r="D24" s="214" t="s">
        <v>105</v>
      </c>
      <c r="E24" s="222">
        <v>166745</v>
      </c>
    </row>
    <row r="25" spans="1:13" s="229" customFormat="1" ht="21.75" customHeight="1">
      <c r="A25" s="223" t="s">
        <v>111</v>
      </c>
      <c r="B25" s="111">
        <v>85100</v>
      </c>
      <c r="C25" s="37"/>
      <c r="D25" s="264" t="s">
        <v>152</v>
      </c>
      <c r="E25" s="265">
        <v>90252</v>
      </c>
    </row>
    <row r="26" spans="1:13" ht="21.75">
      <c r="A26" s="447" t="s">
        <v>154</v>
      </c>
      <c r="B26" s="448">
        <v>145000</v>
      </c>
      <c r="C26" s="112"/>
      <c r="D26" s="214" t="s">
        <v>248</v>
      </c>
      <c r="E26" s="222">
        <v>84590</v>
      </c>
    </row>
    <row r="27" spans="1:13" ht="21.75">
      <c r="A27" s="288" t="s">
        <v>182</v>
      </c>
      <c r="B27" s="289">
        <v>48645</v>
      </c>
      <c r="C27" s="290"/>
      <c r="D27" s="351" t="s">
        <v>126</v>
      </c>
      <c r="E27" s="352">
        <v>78918</v>
      </c>
      <c r="G27" s="229"/>
    </row>
    <row r="28" spans="1:13" s="229" customFormat="1" ht="21.75">
      <c r="A28" s="288" t="s">
        <v>117</v>
      </c>
      <c r="B28" s="289">
        <v>76566</v>
      </c>
      <c r="C28" s="290"/>
      <c r="D28" s="351" t="s">
        <v>235</v>
      </c>
      <c r="E28" s="352">
        <v>58020</v>
      </c>
    </row>
    <row r="29" spans="1:13" s="229" customFormat="1" ht="21.75">
      <c r="A29" s="288" t="s">
        <v>120</v>
      </c>
      <c r="B29" s="289">
        <v>188695</v>
      </c>
      <c r="C29" s="290"/>
      <c r="D29" s="291" t="s">
        <v>249</v>
      </c>
      <c r="E29" s="292">
        <v>42985</v>
      </c>
    </row>
    <row r="30" spans="1:13" s="229" customFormat="1" ht="21.75">
      <c r="A30" s="288" t="s">
        <v>208</v>
      </c>
      <c r="B30" s="289">
        <v>15000</v>
      </c>
      <c r="C30" s="290"/>
      <c r="D30" s="291" t="s">
        <v>266</v>
      </c>
      <c r="E30" s="292">
        <v>52425</v>
      </c>
    </row>
    <row r="31" spans="1:13" ht="20.100000000000001" customHeight="1">
      <c r="A31" s="223" t="s">
        <v>110</v>
      </c>
      <c r="B31" s="111">
        <v>358229</v>
      </c>
      <c r="C31" s="112"/>
      <c r="D31" s="214" t="s">
        <v>121</v>
      </c>
      <c r="E31" s="222">
        <v>362397</v>
      </c>
      <c r="I31" s="229"/>
    </row>
    <row r="32" spans="1:13" ht="20.100000000000001" customHeight="1">
      <c r="A32" s="223" t="s">
        <v>119</v>
      </c>
      <c r="B32" s="111">
        <v>163748</v>
      </c>
      <c r="C32" s="112"/>
      <c r="D32" s="214" t="s">
        <v>127</v>
      </c>
      <c r="E32" s="222">
        <v>104712</v>
      </c>
      <c r="I32" s="229"/>
    </row>
    <row r="33" spans="1:9" s="229" customFormat="1" ht="20.100000000000001" customHeight="1">
      <c r="A33" s="288" t="s">
        <v>188</v>
      </c>
      <c r="B33" s="289">
        <v>16000</v>
      </c>
      <c r="C33" s="290"/>
      <c r="D33" s="291" t="s">
        <v>141</v>
      </c>
      <c r="E33" s="292">
        <v>60000</v>
      </c>
    </row>
    <row r="34" spans="1:9" ht="22.5" thickBot="1">
      <c r="A34" s="365" t="s">
        <v>102</v>
      </c>
      <c r="B34" s="366">
        <v>68250</v>
      </c>
      <c r="C34" s="449"/>
      <c r="D34" s="310" t="s">
        <v>140</v>
      </c>
      <c r="E34" s="311">
        <v>110000</v>
      </c>
      <c r="I34" s="229"/>
    </row>
    <row r="35" spans="1:9" ht="21.75">
      <c r="A35" s="314"/>
      <c r="B35" s="315"/>
      <c r="C35" s="316"/>
      <c r="D35" s="317"/>
      <c r="E35" s="318"/>
      <c r="I35" s="229"/>
    </row>
    <row r="36" spans="1:9" ht="21.75">
      <c r="A36" s="363"/>
      <c r="B36" s="364"/>
      <c r="C36" s="5"/>
      <c r="D36" s="317"/>
      <c r="E36" s="318"/>
      <c r="F36" s="5"/>
      <c r="G36" s="5"/>
      <c r="I36" s="229"/>
    </row>
    <row r="37" spans="1:9" ht="21.75">
      <c r="A37" s="314"/>
      <c r="B37" s="315"/>
      <c r="C37" s="316"/>
      <c r="D37" s="317"/>
      <c r="E37" s="318"/>
      <c r="F37" s="5"/>
      <c r="G37" s="5"/>
      <c r="I37" s="229"/>
    </row>
    <row r="38" spans="1:9" ht="21.75">
      <c r="A38" s="314"/>
      <c r="B38" s="315"/>
      <c r="C38" s="316"/>
      <c r="D38" s="317" t="s">
        <v>11</v>
      </c>
      <c r="E38" s="318"/>
      <c r="F38" s="5"/>
      <c r="G38" s="5"/>
    </row>
    <row r="39" spans="1:9" ht="21.75">
      <c r="A39" s="314"/>
      <c r="B39" s="315"/>
      <c r="C39" s="316"/>
      <c r="D39" s="317"/>
      <c r="E39" s="318"/>
    </row>
    <row r="40" spans="1:9">
      <c r="A40" s="7"/>
      <c r="B40" s="312"/>
      <c r="C40" s="7"/>
      <c r="D40" s="313"/>
      <c r="E40" s="319"/>
    </row>
    <row r="41" spans="1:9">
      <c r="A41" s="7"/>
      <c r="B41" s="312"/>
      <c r="C41" s="7"/>
      <c r="D41" s="313"/>
      <c r="E41" s="319"/>
    </row>
    <row r="42" spans="1:9">
      <c r="A42" s="7"/>
      <c r="B42" s="312"/>
      <c r="C42" s="7"/>
      <c r="D42" s="313"/>
      <c r="E42" s="319"/>
    </row>
    <row r="44" spans="1:9">
      <c r="B44" s="1"/>
      <c r="D44" s="1"/>
      <c r="E44" s="1"/>
    </row>
    <row r="45" spans="1:9">
      <c r="B45" s="1"/>
      <c r="D45" s="1"/>
      <c r="E45" s="1"/>
    </row>
    <row r="46" spans="1:9">
      <c r="B46" s="1"/>
      <c r="D46" s="1"/>
      <c r="E46" s="1"/>
    </row>
    <row r="47" spans="1:9">
      <c r="B47" s="1"/>
      <c r="D47" s="1"/>
      <c r="E47" s="1"/>
    </row>
    <row r="48" spans="1:9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  <row r="214" spans="2:5">
      <c r="B214" s="1"/>
      <c r="D214" s="1"/>
      <c r="E214" s="1"/>
    </row>
  </sheetData>
  <sortState ref="A20:B34">
    <sortCondition ref="A20"/>
  </sortState>
  <mergeCells count="10">
    <mergeCell ref="A1:E1"/>
    <mergeCell ref="A3:E3"/>
    <mergeCell ref="A19:E19"/>
    <mergeCell ref="A2:E2"/>
    <mergeCell ref="A4:E4"/>
    <mergeCell ref="K10:L10"/>
    <mergeCell ref="K12:L12"/>
    <mergeCell ref="K14:L14"/>
    <mergeCell ref="K16:L16"/>
    <mergeCell ref="K17:L17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4" workbookViewId="0">
      <selection activeCell="J18" sqref="J18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28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35" t="s">
        <v>97</v>
      </c>
      <c r="B1" s="436"/>
      <c r="C1" s="343">
        <f>G8+C73</f>
        <v>280600</v>
      </c>
      <c r="D1" s="227"/>
      <c r="E1" s="226"/>
    </row>
    <row r="2" spans="1:8" ht="15">
      <c r="A2" s="226"/>
      <c r="B2" s="226"/>
      <c r="C2" s="226"/>
      <c r="D2" s="226"/>
      <c r="E2" s="226"/>
      <c r="F2" s="306" t="s">
        <v>228</v>
      </c>
      <c r="G2" s="307">
        <v>800</v>
      </c>
      <c r="H2" s="308" t="s">
        <v>221</v>
      </c>
    </row>
    <row r="3" spans="1:8" ht="15">
      <c r="A3" s="215" t="s">
        <v>69</v>
      </c>
      <c r="B3" s="215" t="s">
        <v>70</v>
      </c>
      <c r="C3" s="215" t="s">
        <v>34</v>
      </c>
      <c r="D3" s="215" t="s">
        <v>83</v>
      </c>
      <c r="F3" s="297" t="s">
        <v>239</v>
      </c>
      <c r="G3" s="269">
        <v>38000</v>
      </c>
      <c r="H3" s="298" t="s">
        <v>236</v>
      </c>
    </row>
    <row r="4" spans="1:8" ht="15">
      <c r="A4" s="24" t="s">
        <v>199</v>
      </c>
      <c r="B4" s="24" t="s">
        <v>202</v>
      </c>
      <c r="C4" s="337">
        <v>20600</v>
      </c>
      <c r="D4" s="24"/>
      <c r="E4" s="59"/>
      <c r="F4" s="297" t="s">
        <v>241</v>
      </c>
      <c r="G4" s="269">
        <v>11000</v>
      </c>
      <c r="H4" s="298"/>
    </row>
    <row r="5" spans="1:8" ht="15">
      <c r="A5" s="24" t="s">
        <v>203</v>
      </c>
      <c r="B5" s="24" t="s">
        <v>202</v>
      </c>
      <c r="C5" s="340">
        <v>15100</v>
      </c>
      <c r="D5" s="24"/>
      <c r="E5" s="59"/>
      <c r="F5" s="297"/>
      <c r="G5" s="269"/>
      <c r="H5" s="298"/>
    </row>
    <row r="6" spans="1:8" ht="15">
      <c r="A6" s="24" t="s">
        <v>205</v>
      </c>
      <c r="B6" s="24" t="s">
        <v>202</v>
      </c>
      <c r="C6" s="342">
        <v>8500</v>
      </c>
      <c r="D6" s="24"/>
      <c r="E6" s="59"/>
      <c r="F6" s="297"/>
      <c r="G6" s="269"/>
      <c r="H6" s="298"/>
    </row>
    <row r="7" spans="1:8" ht="15">
      <c r="A7" s="24" t="s">
        <v>211</v>
      </c>
      <c r="B7" s="24" t="s">
        <v>202</v>
      </c>
      <c r="C7" s="342">
        <v>4800</v>
      </c>
      <c r="D7" s="24"/>
      <c r="E7" s="59"/>
      <c r="F7" s="297"/>
      <c r="G7" s="269"/>
      <c r="H7" s="298"/>
    </row>
    <row r="8" spans="1:8" ht="15">
      <c r="A8" s="24" t="s">
        <v>221</v>
      </c>
      <c r="B8" s="24" t="s">
        <v>202</v>
      </c>
      <c r="C8" s="342">
        <v>11900</v>
      </c>
      <c r="D8" s="24"/>
      <c r="E8" s="59"/>
      <c r="F8" s="299" t="s">
        <v>100</v>
      </c>
      <c r="G8" s="270">
        <f>SUM(G2:G7)</f>
        <v>49800</v>
      </c>
      <c r="H8" s="300"/>
    </row>
    <row r="9" spans="1:8" ht="15">
      <c r="A9" s="349" t="s">
        <v>221</v>
      </c>
      <c r="B9" s="349" t="s">
        <v>227</v>
      </c>
      <c r="C9" s="350">
        <v>2000</v>
      </c>
      <c r="D9" s="349"/>
      <c r="E9" s="59"/>
      <c r="F9" s="353"/>
      <c r="G9" s="354"/>
      <c r="H9" s="355"/>
    </row>
    <row r="10" spans="1:8">
      <c r="A10" s="24" t="s">
        <v>230</v>
      </c>
      <c r="B10" s="24" t="s">
        <v>202</v>
      </c>
      <c r="C10" s="342">
        <v>10300</v>
      </c>
      <c r="D10" s="24"/>
      <c r="E10" s="59"/>
      <c r="F10" s="360"/>
      <c r="G10" s="361"/>
      <c r="H10" s="361"/>
    </row>
    <row r="11" spans="1:8">
      <c r="A11" s="24" t="s">
        <v>231</v>
      </c>
      <c r="B11" s="24" t="s">
        <v>202</v>
      </c>
      <c r="C11" s="342">
        <v>25400</v>
      </c>
      <c r="D11" s="24"/>
      <c r="E11" s="59"/>
      <c r="F11" s="360"/>
      <c r="G11" s="361"/>
      <c r="H11" s="360"/>
    </row>
    <row r="12" spans="1:8">
      <c r="A12" s="24" t="s">
        <v>232</v>
      </c>
      <c r="B12" s="24" t="s">
        <v>202</v>
      </c>
      <c r="C12" s="337">
        <v>18900</v>
      </c>
      <c r="D12" s="24"/>
      <c r="E12" s="59"/>
      <c r="F12" s="360"/>
      <c r="G12" s="361"/>
      <c r="H12" s="360"/>
    </row>
    <row r="13" spans="1:8" ht="15">
      <c r="A13" s="349" t="s">
        <v>233</v>
      </c>
      <c r="B13" s="349" t="s">
        <v>227</v>
      </c>
      <c r="C13" s="350">
        <v>900</v>
      </c>
      <c r="D13" s="349"/>
      <c r="E13" s="59"/>
      <c r="F13" s="362"/>
      <c r="G13" s="362"/>
      <c r="H13" s="362"/>
    </row>
    <row r="14" spans="1:8" ht="13.5" thickBot="1">
      <c r="A14" s="24" t="s">
        <v>233</v>
      </c>
      <c r="B14" s="24" t="s">
        <v>202</v>
      </c>
      <c r="C14" s="342">
        <v>5200</v>
      </c>
      <c r="D14" s="24"/>
      <c r="E14" s="59"/>
    </row>
    <row r="15" spans="1:8" ht="15.75">
      <c r="A15" s="24" t="s">
        <v>236</v>
      </c>
      <c r="B15" s="24" t="s">
        <v>202</v>
      </c>
      <c r="C15" s="342">
        <v>8600</v>
      </c>
      <c r="D15" s="24"/>
      <c r="E15" s="59"/>
      <c r="F15" s="442" t="s">
        <v>258</v>
      </c>
      <c r="G15" s="443"/>
      <c r="H15" s="444"/>
    </row>
    <row r="16" spans="1:8" ht="14.25">
      <c r="A16" s="349" t="s">
        <v>236</v>
      </c>
      <c r="B16" s="349" t="s">
        <v>237</v>
      </c>
      <c r="C16" s="350">
        <v>2000</v>
      </c>
      <c r="D16" s="349"/>
      <c r="E16" s="59"/>
      <c r="F16" s="439" t="s">
        <v>142</v>
      </c>
      <c r="G16" s="440"/>
      <c r="H16" s="441"/>
    </row>
    <row r="17" spans="1:8">
      <c r="A17" s="24" t="s">
        <v>238</v>
      </c>
      <c r="B17" s="24" t="s">
        <v>202</v>
      </c>
      <c r="C17" s="342">
        <v>8600</v>
      </c>
      <c r="D17" s="24"/>
      <c r="E17" s="203"/>
      <c r="F17" s="329" t="s">
        <v>96</v>
      </c>
      <c r="G17" s="332">
        <v>2500</v>
      </c>
      <c r="H17" s="330" t="s">
        <v>244</v>
      </c>
    </row>
    <row r="18" spans="1:8">
      <c r="A18" s="24" t="s">
        <v>240</v>
      </c>
      <c r="B18" s="24" t="s">
        <v>202</v>
      </c>
      <c r="C18" s="337">
        <v>12700</v>
      </c>
      <c r="D18" s="24"/>
      <c r="E18" s="203"/>
      <c r="F18" s="320" t="s">
        <v>96</v>
      </c>
      <c r="G18" s="272">
        <v>80900</v>
      </c>
      <c r="H18" s="321" t="s">
        <v>251</v>
      </c>
    </row>
    <row r="19" spans="1:8">
      <c r="A19" s="349" t="s">
        <v>240</v>
      </c>
      <c r="B19" s="349" t="s">
        <v>242</v>
      </c>
      <c r="C19" s="350">
        <v>2000</v>
      </c>
      <c r="D19" s="349"/>
      <c r="E19" s="203"/>
      <c r="F19" s="320" t="s">
        <v>95</v>
      </c>
      <c r="G19" s="272">
        <v>23200</v>
      </c>
      <c r="H19" s="321" t="s">
        <v>251</v>
      </c>
    </row>
    <row r="20" spans="1:8">
      <c r="A20" s="349" t="s">
        <v>240</v>
      </c>
      <c r="B20" s="349" t="s">
        <v>243</v>
      </c>
      <c r="C20" s="350">
        <v>7800</v>
      </c>
      <c r="D20" s="349"/>
      <c r="E20" s="203"/>
      <c r="F20" s="320" t="s">
        <v>96</v>
      </c>
      <c r="G20" s="272">
        <v>60300</v>
      </c>
      <c r="H20" s="321" t="s">
        <v>252</v>
      </c>
    </row>
    <row r="21" spans="1:8">
      <c r="A21" s="24" t="s">
        <v>244</v>
      </c>
      <c r="B21" s="24" t="s">
        <v>202</v>
      </c>
      <c r="C21" s="337">
        <v>12400</v>
      </c>
      <c r="D21" s="24"/>
      <c r="E21" s="203"/>
      <c r="F21" s="320" t="s">
        <v>95</v>
      </c>
      <c r="G21" s="272">
        <v>14150</v>
      </c>
      <c r="H21" s="321" t="s">
        <v>252</v>
      </c>
    </row>
    <row r="22" spans="1:8">
      <c r="A22" s="24" t="s">
        <v>251</v>
      </c>
      <c r="B22" s="24" t="s">
        <v>202</v>
      </c>
      <c r="C22" s="342">
        <v>20500</v>
      </c>
      <c r="D22" s="24"/>
      <c r="E22" s="203"/>
      <c r="F22" s="320" t="s">
        <v>96</v>
      </c>
      <c r="G22" s="272">
        <v>9400</v>
      </c>
      <c r="H22" s="321" t="s">
        <v>254</v>
      </c>
    </row>
    <row r="23" spans="1:8">
      <c r="A23" s="24" t="s">
        <v>252</v>
      </c>
      <c r="B23" s="24" t="s">
        <v>202</v>
      </c>
      <c r="C23" s="342">
        <v>6600</v>
      </c>
      <c r="D23" s="24"/>
      <c r="E23" s="203"/>
      <c r="F23" s="320" t="s">
        <v>95</v>
      </c>
      <c r="G23" s="272">
        <v>53750</v>
      </c>
      <c r="H23" s="321" t="s">
        <v>254</v>
      </c>
    </row>
    <row r="24" spans="1:8">
      <c r="A24" s="24" t="s">
        <v>254</v>
      </c>
      <c r="B24" s="24" t="s">
        <v>202</v>
      </c>
      <c r="C24" s="342">
        <v>8800</v>
      </c>
      <c r="D24" s="24"/>
      <c r="E24" s="203"/>
      <c r="F24" s="320" t="s">
        <v>95</v>
      </c>
      <c r="G24" s="272">
        <v>2700</v>
      </c>
      <c r="H24" s="321" t="s">
        <v>263</v>
      </c>
    </row>
    <row r="25" spans="1:8">
      <c r="A25" s="24" t="s">
        <v>261</v>
      </c>
      <c r="B25" s="24" t="s">
        <v>202</v>
      </c>
      <c r="C25" s="337">
        <v>5700</v>
      </c>
      <c r="D25" s="24"/>
      <c r="E25" s="203"/>
      <c r="F25" s="320"/>
      <c r="G25" s="272"/>
      <c r="H25" s="301"/>
    </row>
    <row r="26" spans="1:8">
      <c r="A26" s="349" t="s">
        <v>263</v>
      </c>
      <c r="B26" s="349" t="s">
        <v>95</v>
      </c>
      <c r="C26" s="350">
        <v>5500</v>
      </c>
      <c r="D26" s="349"/>
      <c r="E26" s="203"/>
      <c r="F26" s="320"/>
      <c r="G26" s="272"/>
      <c r="H26" s="301"/>
    </row>
    <row r="27" spans="1:8">
      <c r="A27" s="24" t="s">
        <v>263</v>
      </c>
      <c r="B27" s="24" t="s">
        <v>202</v>
      </c>
      <c r="C27" s="342">
        <v>6000</v>
      </c>
      <c r="D27" s="24"/>
      <c r="E27" s="203"/>
      <c r="F27" s="320"/>
      <c r="G27" s="272"/>
      <c r="H27" s="321"/>
    </row>
    <row r="28" spans="1:8">
      <c r="A28" s="24"/>
      <c r="B28" s="24"/>
      <c r="C28" s="337"/>
      <c r="D28" s="24"/>
      <c r="E28" s="203"/>
      <c r="F28" s="320"/>
      <c r="G28" s="272"/>
      <c r="H28" s="321"/>
    </row>
    <row r="29" spans="1:8">
      <c r="A29" s="24"/>
      <c r="B29" s="24"/>
      <c r="C29" s="337"/>
      <c r="D29" s="24"/>
      <c r="E29" s="203"/>
      <c r="F29" s="320"/>
      <c r="G29" s="272"/>
      <c r="H29" s="321"/>
    </row>
    <row r="30" spans="1:8">
      <c r="A30" s="24"/>
      <c r="B30" s="24"/>
      <c r="C30" s="337"/>
      <c r="D30" s="24"/>
      <c r="E30" s="203"/>
      <c r="F30" s="357" t="s">
        <v>210</v>
      </c>
      <c r="G30" s="358">
        <v>213500</v>
      </c>
      <c r="H30" s="359" t="s">
        <v>209</v>
      </c>
    </row>
    <row r="31" spans="1:8">
      <c r="A31" s="24"/>
      <c r="B31" s="24"/>
      <c r="C31" s="337"/>
      <c r="D31" s="24"/>
      <c r="E31" s="203"/>
      <c r="F31" s="322"/>
      <c r="G31" s="294"/>
      <c r="H31" s="323"/>
    </row>
    <row r="32" spans="1:8">
      <c r="A32" s="24"/>
      <c r="B32" s="24"/>
      <c r="C32" s="337"/>
      <c r="D32" s="24"/>
      <c r="E32" s="203"/>
      <c r="F32" s="324"/>
      <c r="G32" s="294"/>
      <c r="H32" s="325"/>
    </row>
    <row r="33" spans="1:8">
      <c r="A33" s="24"/>
      <c r="B33" s="24"/>
      <c r="C33" s="337"/>
      <c r="D33" s="24"/>
      <c r="E33" s="203"/>
      <c r="F33" s="324"/>
      <c r="G33" s="294"/>
      <c r="H33" s="325"/>
    </row>
    <row r="34" spans="1:8" ht="15.75" thickBot="1">
      <c r="A34" s="24"/>
      <c r="B34" s="24"/>
      <c r="C34" s="337"/>
      <c r="D34" s="24"/>
      <c r="E34" s="203"/>
      <c r="F34" s="326" t="s">
        <v>128</v>
      </c>
      <c r="G34" s="327">
        <f>SUM(G17:G33)</f>
        <v>460400</v>
      </c>
      <c r="H34" s="328"/>
    </row>
    <row r="35" spans="1:8">
      <c r="A35" s="24"/>
      <c r="B35" s="24"/>
      <c r="C35" s="337"/>
      <c r="D35" s="24"/>
      <c r="E35" s="59"/>
    </row>
    <row r="36" spans="1:8">
      <c r="A36" s="24"/>
      <c r="B36" s="24"/>
      <c r="C36" s="337"/>
      <c r="D36" s="24"/>
      <c r="E36" s="203"/>
    </row>
    <row r="37" spans="1:8" ht="13.5" thickBot="1">
      <c r="A37" s="24"/>
      <c r="B37" s="24"/>
      <c r="C37" s="337"/>
      <c r="D37" s="24"/>
      <c r="E37" s="59"/>
    </row>
    <row r="38" spans="1:8" ht="15.75">
      <c r="A38" s="24"/>
      <c r="B38" s="24"/>
      <c r="C38" s="337"/>
      <c r="D38" s="24"/>
      <c r="E38" s="203"/>
      <c r="F38" s="442" t="s">
        <v>185</v>
      </c>
      <c r="G38" s="443"/>
      <c r="H38" s="444"/>
    </row>
    <row r="39" spans="1:8" ht="14.25">
      <c r="A39" s="24"/>
      <c r="B39" s="24"/>
      <c r="C39" s="337"/>
      <c r="D39" s="24"/>
      <c r="E39" s="203"/>
      <c r="F39" s="439" t="s">
        <v>142</v>
      </c>
      <c r="G39" s="440"/>
      <c r="H39" s="441"/>
    </row>
    <row r="40" spans="1:8">
      <c r="A40" s="24"/>
      <c r="B40" s="24"/>
      <c r="C40" s="337"/>
      <c r="D40" s="24"/>
      <c r="E40" s="203"/>
      <c r="F40" s="329" t="s">
        <v>95</v>
      </c>
      <c r="G40" s="336">
        <v>5400</v>
      </c>
      <c r="H40" s="330" t="s">
        <v>184</v>
      </c>
    </row>
    <row r="41" spans="1:8">
      <c r="A41" s="24"/>
      <c r="B41" s="24"/>
      <c r="C41" s="337"/>
      <c r="D41" s="24"/>
      <c r="E41" s="203"/>
      <c r="F41" s="320" t="s">
        <v>96</v>
      </c>
      <c r="G41" s="272">
        <v>57400</v>
      </c>
      <c r="H41" s="321" t="s">
        <v>184</v>
      </c>
    </row>
    <row r="42" spans="1:8">
      <c r="A42" s="24"/>
      <c r="B42" s="24"/>
      <c r="C42" s="337"/>
      <c r="D42" s="24"/>
      <c r="E42" s="203"/>
      <c r="F42" s="320" t="s">
        <v>96</v>
      </c>
      <c r="G42" s="272">
        <v>40200</v>
      </c>
      <c r="H42" s="321" t="s">
        <v>187</v>
      </c>
    </row>
    <row r="43" spans="1:8">
      <c r="A43" s="24"/>
      <c r="B43" s="24"/>
      <c r="C43" s="337"/>
      <c r="D43" s="24"/>
      <c r="E43" s="260"/>
      <c r="F43" s="320" t="s">
        <v>96</v>
      </c>
      <c r="G43" s="336">
        <v>6400</v>
      </c>
      <c r="H43" s="330" t="s">
        <v>191</v>
      </c>
    </row>
    <row r="44" spans="1:8">
      <c r="A44" s="24"/>
      <c r="B44" s="24"/>
      <c r="C44" s="337"/>
      <c r="D44" s="24"/>
      <c r="E44" s="260"/>
      <c r="F44" s="329" t="s">
        <v>95</v>
      </c>
      <c r="G44" s="272">
        <v>28400</v>
      </c>
      <c r="H44" s="321" t="s">
        <v>191</v>
      </c>
    </row>
    <row r="45" spans="1:8">
      <c r="A45" s="24"/>
      <c r="B45" s="24"/>
      <c r="C45" s="337"/>
      <c r="D45" s="24"/>
      <c r="E45" s="260"/>
      <c r="F45" s="320" t="s">
        <v>96</v>
      </c>
      <c r="G45" s="336">
        <v>2600</v>
      </c>
      <c r="H45" s="330" t="s">
        <v>196</v>
      </c>
    </row>
    <row r="46" spans="1:8">
      <c r="A46" s="24"/>
      <c r="B46" s="24"/>
      <c r="C46" s="337"/>
      <c r="D46" s="24"/>
      <c r="E46" s="260"/>
      <c r="F46" s="329" t="s">
        <v>95</v>
      </c>
      <c r="G46" s="272">
        <v>3600</v>
      </c>
      <c r="H46" s="321" t="s">
        <v>203</v>
      </c>
    </row>
    <row r="47" spans="1:8">
      <c r="A47" s="24"/>
      <c r="B47" s="24"/>
      <c r="C47" s="337"/>
      <c r="D47" s="24"/>
      <c r="E47" s="260"/>
      <c r="F47" s="320" t="s">
        <v>96</v>
      </c>
      <c r="G47" s="341">
        <v>1000</v>
      </c>
      <c r="H47" s="330" t="s">
        <v>205</v>
      </c>
    </row>
    <row r="48" spans="1:8">
      <c r="A48" s="24"/>
      <c r="B48" s="24"/>
      <c r="C48" s="337"/>
      <c r="D48" s="24"/>
      <c r="E48" s="260"/>
      <c r="F48" s="320" t="s">
        <v>96</v>
      </c>
      <c r="G48" s="341">
        <v>2400</v>
      </c>
      <c r="H48" s="330" t="s">
        <v>211</v>
      </c>
    </row>
    <row r="49" spans="1:8">
      <c r="A49" s="24"/>
      <c r="B49" s="24"/>
      <c r="C49" s="337"/>
      <c r="D49" s="24"/>
      <c r="E49" s="260"/>
      <c r="F49" s="329" t="s">
        <v>95</v>
      </c>
      <c r="G49" s="272">
        <v>2600</v>
      </c>
      <c r="H49" s="321" t="s">
        <v>221</v>
      </c>
    </row>
    <row r="50" spans="1:8">
      <c r="A50" s="24"/>
      <c r="B50" s="24"/>
      <c r="C50" s="337"/>
      <c r="D50" s="24"/>
      <c r="E50" s="260"/>
      <c r="F50" s="329" t="s">
        <v>95</v>
      </c>
      <c r="G50" s="272">
        <v>5000</v>
      </c>
      <c r="H50" s="321" t="s">
        <v>230</v>
      </c>
    </row>
    <row r="51" spans="1:8">
      <c r="A51" s="24"/>
      <c r="B51" s="24"/>
      <c r="C51" s="337"/>
      <c r="D51" s="24"/>
      <c r="E51" s="260"/>
      <c r="F51" s="329" t="s">
        <v>95</v>
      </c>
      <c r="G51" s="272">
        <v>9400</v>
      </c>
      <c r="H51" s="321" t="s">
        <v>236</v>
      </c>
    </row>
    <row r="52" spans="1:8">
      <c r="A52" s="24"/>
      <c r="B52" s="24"/>
      <c r="C52" s="337"/>
      <c r="D52" s="24"/>
      <c r="E52" s="260"/>
      <c r="F52" s="320"/>
      <c r="G52" s="272"/>
      <c r="H52" s="321"/>
    </row>
    <row r="53" spans="1:8">
      <c r="A53" s="24"/>
      <c r="B53" s="24"/>
      <c r="C53" s="271"/>
      <c r="D53" s="24"/>
      <c r="E53" s="260"/>
      <c r="F53" s="333" t="s">
        <v>194</v>
      </c>
      <c r="G53" s="334">
        <v>21600</v>
      </c>
      <c r="H53" s="335"/>
    </row>
    <row r="54" spans="1:8">
      <c r="A54" s="24"/>
      <c r="B54" s="24"/>
      <c r="C54" s="271"/>
      <c r="D54" s="24"/>
      <c r="E54" s="260"/>
      <c r="F54" s="322" t="s">
        <v>195</v>
      </c>
      <c r="G54" s="294">
        <v>13000</v>
      </c>
      <c r="H54" s="323" t="s">
        <v>186</v>
      </c>
    </row>
    <row r="55" spans="1:8">
      <c r="A55" s="24"/>
      <c r="B55" s="24"/>
      <c r="C55" s="271"/>
      <c r="D55" s="24"/>
      <c r="E55" s="260"/>
      <c r="F55" s="324" t="s">
        <v>143</v>
      </c>
      <c r="G55" s="294">
        <v>115900</v>
      </c>
      <c r="H55" s="325" t="s">
        <v>186</v>
      </c>
    </row>
    <row r="56" spans="1:8">
      <c r="A56" s="24"/>
      <c r="B56" s="24"/>
      <c r="C56" s="271"/>
      <c r="D56" s="24"/>
      <c r="E56" s="260"/>
      <c r="F56" s="324" t="s">
        <v>144</v>
      </c>
      <c r="G56" s="294">
        <v>11000</v>
      </c>
      <c r="H56" s="325" t="s">
        <v>186</v>
      </c>
    </row>
    <row r="57" spans="1:8" ht="15.75" thickBot="1">
      <c r="A57" s="24"/>
      <c r="B57" s="24"/>
      <c r="C57" s="271"/>
      <c r="D57" s="24"/>
      <c r="E57" s="260"/>
      <c r="F57" s="326" t="s">
        <v>128</v>
      </c>
      <c r="G57" s="327">
        <f>SUM(G40:G56)</f>
        <v>325900</v>
      </c>
      <c r="H57" s="328"/>
    </row>
    <row r="58" spans="1:8">
      <c r="A58" s="24"/>
      <c r="B58" s="24"/>
      <c r="C58" s="271"/>
      <c r="D58" s="24"/>
      <c r="E58" s="260"/>
    </row>
    <row r="59" spans="1:8">
      <c r="A59" s="24"/>
      <c r="B59" s="24"/>
      <c r="C59" s="271"/>
      <c r="D59" s="24"/>
      <c r="E59" s="260"/>
    </row>
    <row r="60" spans="1:8">
      <c r="A60" s="24"/>
      <c r="B60" s="24"/>
      <c r="C60" s="271"/>
      <c r="D60" s="24"/>
      <c r="E60" s="260"/>
      <c r="F60" t="s">
        <v>201</v>
      </c>
      <c r="G60">
        <v>48400</v>
      </c>
      <c r="H60" t="s">
        <v>236</v>
      </c>
    </row>
    <row r="61" spans="1:8">
      <c r="A61" s="24"/>
      <c r="B61" s="24"/>
      <c r="C61" s="271"/>
      <c r="D61" s="24"/>
      <c r="E61" s="260"/>
      <c r="F61" t="s">
        <v>201</v>
      </c>
      <c r="G61">
        <v>480500</v>
      </c>
      <c r="H61" t="s">
        <v>196</v>
      </c>
    </row>
    <row r="62" spans="1:8">
      <c r="A62" s="24"/>
      <c r="B62" s="24"/>
      <c r="C62" s="271"/>
      <c r="D62" s="24"/>
      <c r="E62" s="260"/>
    </row>
    <row r="63" spans="1:8">
      <c r="A63" s="24"/>
      <c r="B63" s="24"/>
      <c r="C63" s="271"/>
      <c r="D63" s="24"/>
      <c r="E63" s="260"/>
    </row>
    <row r="64" spans="1:8">
      <c r="A64" s="24"/>
      <c r="B64" s="24"/>
      <c r="C64" s="271"/>
      <c r="D64" s="24"/>
      <c r="E64" s="260"/>
    </row>
    <row r="65" spans="1:5">
      <c r="A65" s="24"/>
      <c r="B65" s="24"/>
      <c r="C65" s="271"/>
      <c r="D65" s="24"/>
      <c r="E65" s="260"/>
    </row>
    <row r="66" spans="1:5">
      <c r="A66" s="24"/>
      <c r="B66" s="24"/>
      <c r="C66" s="271"/>
      <c r="D66" s="24"/>
      <c r="E66" s="260"/>
    </row>
    <row r="67" spans="1:5">
      <c r="A67" s="24"/>
      <c r="B67" s="24"/>
      <c r="C67" s="271"/>
      <c r="D67" s="24"/>
      <c r="E67" s="260"/>
    </row>
    <row r="68" spans="1:5">
      <c r="A68" s="24"/>
      <c r="B68" s="24"/>
      <c r="C68" s="271"/>
      <c r="D68" s="24"/>
      <c r="E68" s="260"/>
    </row>
    <row r="69" spans="1:5">
      <c r="A69" s="24"/>
      <c r="B69" s="24"/>
      <c r="C69" s="271"/>
      <c r="D69" s="24"/>
      <c r="E69" s="260"/>
    </row>
    <row r="70" spans="1:5">
      <c r="A70" s="24"/>
      <c r="B70" s="24"/>
      <c r="C70" s="271"/>
      <c r="D70" s="24"/>
      <c r="E70" s="260"/>
    </row>
    <row r="71" spans="1:5">
      <c r="A71" s="24"/>
      <c r="B71" s="24"/>
      <c r="C71" s="271"/>
      <c r="D71" s="24"/>
      <c r="E71" s="260"/>
    </row>
    <row r="72" spans="1:5">
      <c r="A72" s="24"/>
      <c r="B72" s="24"/>
      <c r="C72" s="271"/>
      <c r="D72" s="24"/>
      <c r="E72" s="260"/>
    </row>
    <row r="73" spans="1:5">
      <c r="A73" s="437" t="s">
        <v>71</v>
      </c>
      <c r="B73" s="438"/>
      <c r="C73" s="247">
        <f>SUM(C4:C72)</f>
        <v>230800</v>
      </c>
      <c r="D73" s="248"/>
      <c r="E73" s="260"/>
    </row>
  </sheetData>
  <sortState ref="F2:H7">
    <sortCondition ref="F2"/>
  </sortState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2022-10-20T18:18:22Z</dcterms:modified>
</cp:coreProperties>
</file>