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31.08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5" l="1"/>
  <c r="Q37" i="15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toner</t>
        </r>
      </text>
    </comment>
    <comment ref="I20" authorId="0" shapeId="0">
      <text>
        <r>
          <rPr>
            <b/>
            <sz val="9"/>
            <color indexed="81"/>
            <rFont val="Tahoma"/>
            <charset val="1"/>
          </rPr>
          <t xml:space="preserve">Jonail Hindu Horibasor Chada
</t>
        </r>
      </text>
    </comment>
  </commentList>
</comments>
</file>

<file path=xl/sharedStrings.xml><?xml version="1.0" encoding="utf-8"?>
<sst xmlns="http://schemas.openxmlformats.org/spreadsheetml/2006/main" count="443" uniqueCount="230">
  <si>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</si>
  <si>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</si>
  <si>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</si>
  <si>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</si>
  <si>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</si>
  <si>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</si>
  <si>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</si>
  <si>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</si>
  <si>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</si>
  <si>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</si>
  <si>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</si>
  <si>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</si>
  <si>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</si>
  <si>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</si>
  <si>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</si>
  <si>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</si>
  <si>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</si>
  <si>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</si>
  <si>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</si>
  <si>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</si>
  <si>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</si>
  <si>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</si>
  <si>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</si>
  <si>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</si>
  <si>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</si>
  <si>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</si>
  <si>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</si>
  <si>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</si>
  <si>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</si>
  <si>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</si>
  <si>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</si>
  <si>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</si>
  <si>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</si>
  <si>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</si>
  <si>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</si>
  <si>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</si>
  <si>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</si>
  <si>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</si>
  <si>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</si>
  <si>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</si>
  <si>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</si>
  <si>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</si>
  <si>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</si>
  <si>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</si>
  <si>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</si>
  <si>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</si>
  <si>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</si>
  <si>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</si>
  <si>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</si>
  <si>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</si>
  <si>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</si>
  <si>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</si>
  <si>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</si>
  <si>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</si>
  <si>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</si>
  <si>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</si>
  <si>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</si>
  <si>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</si>
  <si>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</si>
  <si>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</si>
  <si>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</si>
  <si>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</si>
  <si>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</si>
  <si>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</si>
  <si>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</si>
  <si>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</si>
  <si>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</si>
  <si>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</si>
  <si>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</si>
  <si>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</si>
  <si>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</si>
  <si>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</si>
  <si>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</si>
  <si>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</si>
  <si>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</si>
  <si>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</si>
  <si>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</si>
  <si>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</si>
  <si>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</si>
  <si>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</si>
  <si>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</si>
  <si>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</si>
  <si>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</si>
  <si>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</si>
  <si>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</si>
  <si>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</si>
  <si>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</si>
  <si>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</si>
  <si>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</si>
  <si>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</si>
  <si>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</si>
  <si>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</si>
  <si>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</si>
  <si>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</si>
  <si>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</si>
  <si>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</si>
  <si>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</si>
  <si>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</si>
  <si>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</si>
  <si>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</si>
  <si>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</si>
  <si>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</si>
  <si>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</si>
  <si>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</si>
  <si>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</si>
  <si>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</si>
  <si>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</si>
  <si>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</si>
  <si>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</si>
  <si>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</si>
  <si>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</si>
  <si>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</si>
  <si>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</si>
  <si>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</si>
  <si>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</si>
  <si>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</si>
  <si>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</si>
  <si>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</si>
  <si>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</si>
  <si>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</si>
  <si>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</si>
  <si>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</si>
  <si>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</si>
  <si>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</si>
  <si>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</si>
  <si>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</si>
  <si>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</si>
  <si>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</si>
  <si>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</si>
  <si>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</si>
  <si>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</si>
  <si>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</si>
  <si>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</si>
  <si>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</si>
  <si>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</si>
  <si>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</si>
  <si>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</si>
  <si>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</si>
  <si>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</si>
  <si>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</si>
  <si>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</si>
  <si>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</si>
  <si>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</si>
  <si>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</si>
  <si>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</si>
  <si>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</si>
  <si>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</si>
  <si>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</si>
  <si>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</si>
  <si>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</si>
  <si>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</si>
  <si>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</si>
  <si>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</si>
  <si>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</si>
  <si>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</si>
  <si>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</si>
  <si>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</si>
  <si>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</si>
  <si>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</si>
  <si>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</si>
  <si>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</si>
  <si>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</si>
  <si>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</si>
  <si>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</si>
  <si>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</si>
  <si>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</si>
  <si>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</si>
  <si>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</si>
  <si>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</si>
  <si>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</si>
  <si>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</si>
  <si>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</si>
  <si>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</si>
  <si>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</si>
  <si>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</si>
  <si>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</si>
  <si>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</si>
  <si>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03.08.2022</t>
  </si>
  <si>
    <t>Rasel Telecom</t>
  </si>
  <si>
    <t>Z42pro</t>
  </si>
  <si>
    <t>L=Rasel Telecom</t>
  </si>
  <si>
    <t>04.08.2022</t>
  </si>
  <si>
    <t>Office Cost</t>
  </si>
  <si>
    <t>L=Ma Telecom &amp; Computer</t>
  </si>
  <si>
    <t>06.08.2022</t>
  </si>
  <si>
    <t>07.08.2022</t>
  </si>
  <si>
    <t>08.08.2022</t>
  </si>
  <si>
    <t>09.08.2022</t>
  </si>
  <si>
    <t>10.08.2022</t>
  </si>
  <si>
    <t>11.08.2022</t>
  </si>
  <si>
    <t>Rofiqul</t>
  </si>
  <si>
    <t>Doyarampur</t>
  </si>
  <si>
    <t>13.08.2022</t>
  </si>
  <si>
    <t xml:space="preserve">Current Bill </t>
  </si>
  <si>
    <t>14.08.2022</t>
  </si>
  <si>
    <t>2button Phone</t>
  </si>
  <si>
    <t>15.08.2022</t>
  </si>
  <si>
    <t>Ahmedpur</t>
  </si>
  <si>
    <t>Hridro Mobile</t>
  </si>
  <si>
    <t>Serkul</t>
  </si>
  <si>
    <t>Barsha Computer</t>
  </si>
  <si>
    <t>16.08.2022</t>
  </si>
  <si>
    <t>Realme (+)</t>
  </si>
  <si>
    <t>17.08.2022</t>
  </si>
  <si>
    <t>Kamrul</t>
  </si>
  <si>
    <t>18.08.2022</t>
  </si>
  <si>
    <t>20.08.2022</t>
  </si>
  <si>
    <t>Pappu</t>
  </si>
  <si>
    <t>SBC</t>
  </si>
  <si>
    <t>21.08.2022</t>
  </si>
  <si>
    <t>22.08.2022</t>
  </si>
  <si>
    <t>23.08.2022</t>
  </si>
  <si>
    <t>24.08.2022</t>
  </si>
  <si>
    <t>25.08.2022</t>
  </si>
  <si>
    <t>S.A Mobile Mart</t>
  </si>
  <si>
    <t>27.08.2022</t>
  </si>
  <si>
    <t>28.08.2022</t>
  </si>
  <si>
    <t>Bonpara</t>
  </si>
  <si>
    <t>Bhuiyan</t>
  </si>
  <si>
    <t>Office Pase</t>
  </si>
  <si>
    <t>Lition Telecom</t>
  </si>
  <si>
    <t>29.08.2022</t>
  </si>
  <si>
    <t>Nandangachi</t>
  </si>
  <si>
    <t>Hasan Telecom</t>
  </si>
  <si>
    <t>Nan=Hasan Telecom</t>
  </si>
  <si>
    <t>30.08.2022</t>
  </si>
  <si>
    <t>Symphony  Balance(-)</t>
  </si>
  <si>
    <t>C=Galaxy Mobile</t>
  </si>
  <si>
    <t>Date:31.08.2022</t>
  </si>
  <si>
    <t>31.08.2022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</si>
</sst>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6" fillId="0" borderId="15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center"/>
    </xf>
    <xf numFmtId="0" fontId="33" fillId="0" borderId="56" xfId="0" applyFont="1" applyBorder="1" applyAlignment="1">
      <alignment horizontal="left" vertical="center"/>
    </xf>
    <xf numFmtId="1" fontId="33" fillId="0" borderId="57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1"/>
      <c r="B1" s="341"/>
      <c r="C1" s="341"/>
      <c r="D1" s="341"/>
      <c r="E1" s="341"/>
      <c r="F1" s="341"/>
    </row>
    <row r="2" spans="1:8" ht="20.25">
      <c r="A2" s="342"/>
      <c r="B2" s="339" t="s">
        <v>15</v>
      </c>
      <c r="C2" s="339"/>
      <c r="D2" s="339"/>
      <c r="E2" s="339"/>
    </row>
    <row r="3" spans="1:8" ht="16.5" customHeight="1">
      <c r="A3" s="342"/>
      <c r="B3" s="340" t="s">
        <v>49</v>
      </c>
      <c r="C3" s="340"/>
      <c r="D3" s="340"/>
      <c r="E3" s="340"/>
    </row>
    <row r="4" spans="1:8" ht="15.75" customHeight="1">
      <c r="A4" s="34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2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2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2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2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2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2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2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2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2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I27" sqref="I27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1"/>
      <c r="B1" s="341"/>
      <c r="C1" s="341"/>
      <c r="D1" s="341"/>
      <c r="E1" s="341"/>
      <c r="F1" s="341"/>
    </row>
    <row r="2" spans="1:7" ht="20.25">
      <c r="A2" s="342"/>
      <c r="B2" s="339" t="s">
        <v>15</v>
      </c>
      <c r="C2" s="339"/>
      <c r="D2" s="339"/>
      <c r="E2" s="339"/>
    </row>
    <row r="3" spans="1:7" ht="16.5" customHeight="1">
      <c r="A3" s="342"/>
      <c r="B3" s="340" t="s">
        <v>173</v>
      </c>
      <c r="C3" s="340"/>
      <c r="D3" s="340"/>
      <c r="E3" s="340"/>
    </row>
    <row r="4" spans="1:7" ht="15.75" customHeight="1">
      <c r="A4" s="34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2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2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2"/>
      <c r="B7" s="26" t="s">
        <v>172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2"/>
      <c r="B8" s="26" t="s">
        <v>176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2"/>
      <c r="B9" s="26" t="s">
        <v>177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2"/>
      <c r="B10" s="26" t="s">
        <v>181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2"/>
      <c r="B11" s="26" t="s">
        <v>184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2"/>
      <c r="B12" s="26" t="s">
        <v>185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2"/>
      <c r="B13" s="26" t="s">
        <v>186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2"/>
      <c r="B14" s="26" t="s">
        <v>187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2"/>
      <c r="B15" s="26" t="s">
        <v>188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2"/>
      <c r="B16" s="26" t="s">
        <v>189</v>
      </c>
      <c r="C16" s="247">
        <v>400000</v>
      </c>
      <c r="D16" s="247">
        <v>400000</v>
      </c>
      <c r="E16" s="248">
        <f t="shared" si="0"/>
        <v>31238</v>
      </c>
      <c r="F16" s="12"/>
      <c r="G16" s="2"/>
    </row>
    <row r="17" spans="1:7">
      <c r="A17" s="342"/>
      <c r="B17" s="26" t="s">
        <v>192</v>
      </c>
      <c r="C17" s="247">
        <v>0</v>
      </c>
      <c r="D17" s="247">
        <v>0</v>
      </c>
      <c r="E17" s="248">
        <f t="shared" si="0"/>
        <v>31238</v>
      </c>
      <c r="F17" s="12"/>
      <c r="G17" s="2"/>
    </row>
    <row r="18" spans="1:7">
      <c r="A18" s="342"/>
      <c r="B18" s="26" t="s">
        <v>194</v>
      </c>
      <c r="C18" s="247">
        <v>700000</v>
      </c>
      <c r="D18" s="247">
        <v>700000</v>
      </c>
      <c r="E18" s="248">
        <f>E17+C18-D18</f>
        <v>31238</v>
      </c>
      <c r="F18" s="2"/>
      <c r="G18" s="2"/>
    </row>
    <row r="19" spans="1:7" ht="12.75" customHeight="1">
      <c r="A19" s="342"/>
      <c r="B19" s="26" t="s">
        <v>196</v>
      </c>
      <c r="C19" s="247">
        <v>0</v>
      </c>
      <c r="D19" s="249">
        <v>0</v>
      </c>
      <c r="E19" s="248">
        <f t="shared" si="0"/>
        <v>31238</v>
      </c>
      <c r="F19" s="29"/>
      <c r="G19" s="2"/>
    </row>
    <row r="20" spans="1:7">
      <c r="A20" s="342"/>
      <c r="B20" s="26" t="s">
        <v>201</v>
      </c>
      <c r="C20" s="247">
        <v>800000</v>
      </c>
      <c r="D20" s="247">
        <v>800000</v>
      </c>
      <c r="E20" s="248">
        <f t="shared" si="0"/>
        <v>31238</v>
      </c>
      <c r="F20" s="2"/>
      <c r="G20" s="2"/>
    </row>
    <row r="21" spans="1:7">
      <c r="A21" s="342"/>
      <c r="B21" s="26" t="s">
        <v>203</v>
      </c>
      <c r="C21" s="247">
        <v>1500000</v>
      </c>
      <c r="D21" s="247">
        <v>1500000</v>
      </c>
      <c r="E21" s="248">
        <f>E20+C21-D21</f>
        <v>31238</v>
      </c>
      <c r="F21" s="259"/>
      <c r="G21" s="2"/>
    </row>
    <row r="22" spans="1:7">
      <c r="A22" s="342"/>
      <c r="B22" s="26" t="s">
        <v>205</v>
      </c>
      <c r="C22" s="247">
        <v>0</v>
      </c>
      <c r="D22" s="247">
        <v>0</v>
      </c>
      <c r="E22" s="248">
        <f t="shared" si="0"/>
        <v>31238</v>
      </c>
      <c r="F22" s="2"/>
      <c r="G22" s="2"/>
    </row>
    <row r="23" spans="1:7">
      <c r="A23" s="342"/>
      <c r="B23" s="26" t="s">
        <v>206</v>
      </c>
      <c r="C23" s="247">
        <v>0</v>
      </c>
      <c r="D23" s="247">
        <v>0</v>
      </c>
      <c r="E23" s="248">
        <f>E22+C23-D23</f>
        <v>31238</v>
      </c>
      <c r="F23" s="2"/>
      <c r="G23" s="2"/>
    </row>
    <row r="24" spans="1:7">
      <c r="A24" s="342"/>
      <c r="B24" s="26" t="s">
        <v>209</v>
      </c>
      <c r="C24" s="247">
        <v>1300000</v>
      </c>
      <c r="D24" s="247">
        <v>1300000</v>
      </c>
      <c r="E24" s="248">
        <f t="shared" si="0"/>
        <v>31238</v>
      </c>
      <c r="F24" s="2"/>
      <c r="G24" s="2"/>
    </row>
    <row r="25" spans="1:7">
      <c r="A25" s="342"/>
      <c r="B25" s="26" t="s">
        <v>210</v>
      </c>
      <c r="C25" s="247">
        <v>100000</v>
      </c>
      <c r="D25" s="247">
        <v>100000</v>
      </c>
      <c r="E25" s="248">
        <f t="shared" si="0"/>
        <v>31238</v>
      </c>
      <c r="F25" s="2"/>
      <c r="G25" s="2"/>
    </row>
    <row r="26" spans="1:7">
      <c r="A26" s="342"/>
      <c r="B26" s="26" t="s">
        <v>211</v>
      </c>
      <c r="C26" s="247">
        <v>500000</v>
      </c>
      <c r="D26" s="247">
        <v>500000</v>
      </c>
      <c r="E26" s="248">
        <f t="shared" si="0"/>
        <v>31238</v>
      </c>
      <c r="F26" s="2"/>
      <c r="G26" s="2"/>
    </row>
    <row r="27" spans="1:7">
      <c r="A27" s="342"/>
      <c r="B27" s="26" t="s">
        <v>212</v>
      </c>
      <c r="C27" s="247">
        <v>1000000</v>
      </c>
      <c r="D27" s="247">
        <v>1000000</v>
      </c>
      <c r="E27" s="248">
        <f t="shared" si="0"/>
        <v>31238</v>
      </c>
      <c r="F27" s="2"/>
      <c r="G27" s="21"/>
    </row>
    <row r="28" spans="1:7">
      <c r="A28" s="342"/>
      <c r="B28" s="26" t="s">
        <v>213</v>
      </c>
      <c r="C28" s="247">
        <v>500000</v>
      </c>
      <c r="D28" s="247">
        <v>500000</v>
      </c>
      <c r="E28" s="248">
        <f>E27+C28-D28</f>
        <v>31238</v>
      </c>
      <c r="F28" s="21"/>
      <c r="G28" s="21"/>
    </row>
    <row r="29" spans="1:7">
      <c r="A29" s="342"/>
      <c r="B29" s="26" t="s">
        <v>215</v>
      </c>
      <c r="C29" s="247">
        <v>0</v>
      </c>
      <c r="D29" s="247">
        <v>0</v>
      </c>
      <c r="E29" s="248">
        <f t="shared" si="0"/>
        <v>31238</v>
      </c>
      <c r="F29" s="2"/>
      <c r="G29" s="21"/>
    </row>
    <row r="30" spans="1:7">
      <c r="A30" s="342"/>
      <c r="B30" s="26" t="s">
        <v>216</v>
      </c>
      <c r="C30" s="247">
        <v>1200000</v>
      </c>
      <c r="D30" s="247">
        <v>1200000</v>
      </c>
      <c r="E30" s="248">
        <f>E29+C30-D30</f>
        <v>31238</v>
      </c>
      <c r="F30" s="2"/>
      <c r="G30" s="21"/>
    </row>
    <row r="31" spans="1:7">
      <c r="A31" s="342"/>
      <c r="B31" s="26" t="s">
        <v>216</v>
      </c>
      <c r="C31" s="247">
        <v>366000</v>
      </c>
      <c r="D31" s="247">
        <v>0</v>
      </c>
      <c r="E31" s="248">
        <f t="shared" si="0"/>
        <v>397238</v>
      </c>
      <c r="F31" s="2"/>
      <c r="G31" s="21"/>
    </row>
    <row r="32" spans="1:7">
      <c r="A32" s="342"/>
      <c r="B32" s="26" t="s">
        <v>221</v>
      </c>
      <c r="C32" s="247">
        <v>60000</v>
      </c>
      <c r="D32" s="247">
        <v>420000</v>
      </c>
      <c r="E32" s="248">
        <f>E31+C32-D32</f>
        <v>37238</v>
      </c>
      <c r="F32" s="2"/>
      <c r="G32" s="21"/>
    </row>
    <row r="33" spans="1:7">
      <c r="A33" s="342"/>
      <c r="B33" s="26" t="s">
        <v>225</v>
      </c>
      <c r="C33" s="247">
        <v>100000</v>
      </c>
      <c r="D33" s="249">
        <v>100000</v>
      </c>
      <c r="E33" s="248">
        <f t="shared" si="0"/>
        <v>37238</v>
      </c>
      <c r="F33" s="2"/>
      <c r="G33" s="21"/>
    </row>
    <row r="34" spans="1:7">
      <c r="A34" s="342"/>
      <c r="B34" s="26" t="s">
        <v>229</v>
      </c>
      <c r="C34" s="247">
        <v>250000</v>
      </c>
      <c r="D34" s="247">
        <v>250000</v>
      </c>
      <c r="E34" s="248">
        <f t="shared" si="0"/>
        <v>37238</v>
      </c>
      <c r="F34" s="2"/>
      <c r="G34" s="21"/>
    </row>
    <row r="35" spans="1:7">
      <c r="A35" s="342"/>
      <c r="B35" s="26"/>
      <c r="C35" s="247"/>
      <c r="D35" s="247"/>
      <c r="E35" s="248">
        <f t="shared" si="0"/>
        <v>37238</v>
      </c>
      <c r="F35" s="2"/>
      <c r="G35" s="21"/>
    </row>
    <row r="36" spans="1:7">
      <c r="A36" s="342"/>
      <c r="B36" s="26"/>
      <c r="C36" s="247"/>
      <c r="D36" s="247"/>
      <c r="E36" s="248">
        <f t="shared" si="0"/>
        <v>37238</v>
      </c>
      <c r="F36" s="2"/>
      <c r="G36" s="21"/>
    </row>
    <row r="37" spans="1:7">
      <c r="A37" s="342"/>
      <c r="B37" s="26"/>
      <c r="C37" s="247"/>
      <c r="D37" s="247"/>
      <c r="E37" s="248">
        <f t="shared" si="0"/>
        <v>37238</v>
      </c>
      <c r="F37" s="2"/>
      <c r="G37" s="21"/>
    </row>
    <row r="38" spans="1:7">
      <c r="A38" s="342"/>
      <c r="B38" s="26"/>
      <c r="C38" s="247"/>
      <c r="D38" s="247"/>
      <c r="E38" s="248">
        <f t="shared" si="0"/>
        <v>37238</v>
      </c>
      <c r="F38" s="2"/>
      <c r="G38" s="21"/>
    </row>
    <row r="39" spans="1:7">
      <c r="A39" s="342"/>
      <c r="B39" s="26"/>
      <c r="C39" s="247"/>
      <c r="D39" s="247"/>
      <c r="E39" s="248">
        <f t="shared" si="0"/>
        <v>37238</v>
      </c>
      <c r="F39" s="2"/>
      <c r="G39" s="21"/>
    </row>
    <row r="40" spans="1:7">
      <c r="A40" s="342"/>
      <c r="B40" s="26"/>
      <c r="C40" s="247"/>
      <c r="D40" s="247"/>
      <c r="E40" s="248">
        <f t="shared" si="0"/>
        <v>37238</v>
      </c>
      <c r="F40" s="2"/>
      <c r="G40" s="21"/>
    </row>
    <row r="41" spans="1:7">
      <c r="A41" s="342"/>
      <c r="B41" s="26"/>
      <c r="C41" s="247"/>
      <c r="D41" s="247"/>
      <c r="E41" s="248">
        <f t="shared" si="0"/>
        <v>37238</v>
      </c>
      <c r="F41" s="2"/>
      <c r="G41" s="21"/>
    </row>
    <row r="42" spans="1:7">
      <c r="A42" s="342"/>
      <c r="B42" s="26"/>
      <c r="C42" s="247"/>
      <c r="D42" s="247"/>
      <c r="E42" s="248">
        <f t="shared" si="0"/>
        <v>37238</v>
      </c>
      <c r="F42" s="2"/>
      <c r="G42" s="21"/>
    </row>
    <row r="43" spans="1:7">
      <c r="A43" s="342"/>
      <c r="B43" s="26"/>
      <c r="C43" s="247"/>
      <c r="D43" s="247"/>
      <c r="E43" s="248">
        <f t="shared" si="0"/>
        <v>37238</v>
      </c>
      <c r="F43" s="2"/>
      <c r="G43" s="21"/>
    </row>
    <row r="44" spans="1:7">
      <c r="A44" s="342"/>
      <c r="B44" s="26"/>
      <c r="C44" s="247"/>
      <c r="D44" s="247"/>
      <c r="E44" s="248">
        <f t="shared" si="0"/>
        <v>37238</v>
      </c>
      <c r="F44" s="2"/>
      <c r="G44" s="21"/>
    </row>
    <row r="45" spans="1:7">
      <c r="A45" s="342"/>
      <c r="B45" s="26"/>
      <c r="C45" s="247"/>
      <c r="D45" s="247"/>
      <c r="E45" s="248">
        <f t="shared" si="0"/>
        <v>37238</v>
      </c>
      <c r="F45" s="2"/>
      <c r="G45" s="21"/>
    </row>
    <row r="46" spans="1:7">
      <c r="A46" s="342"/>
      <c r="B46" s="26"/>
      <c r="C46" s="247"/>
      <c r="D46" s="247"/>
      <c r="E46" s="248">
        <f t="shared" si="0"/>
        <v>37238</v>
      </c>
      <c r="F46" s="2"/>
      <c r="G46" s="21"/>
    </row>
    <row r="47" spans="1:7">
      <c r="A47" s="342"/>
      <c r="B47" s="26"/>
      <c r="C47" s="247"/>
      <c r="D47" s="247"/>
      <c r="E47" s="248">
        <f t="shared" si="0"/>
        <v>37238</v>
      </c>
      <c r="F47" s="2"/>
      <c r="G47" s="21"/>
    </row>
    <row r="48" spans="1:7">
      <c r="A48" s="342"/>
      <c r="B48" s="26"/>
      <c r="C48" s="247"/>
      <c r="D48" s="247"/>
      <c r="E48" s="248">
        <f t="shared" si="0"/>
        <v>37238</v>
      </c>
      <c r="F48" s="2"/>
      <c r="G48" s="21"/>
    </row>
    <row r="49" spans="1:7">
      <c r="A49" s="342"/>
      <c r="B49" s="26"/>
      <c r="C49" s="247"/>
      <c r="D49" s="247"/>
      <c r="E49" s="248">
        <f t="shared" si="0"/>
        <v>37238</v>
      </c>
      <c r="F49" s="2"/>
      <c r="G49" s="21"/>
    </row>
    <row r="50" spans="1:7">
      <c r="A50" s="342"/>
      <c r="B50" s="26"/>
      <c r="C50" s="247"/>
      <c r="D50" s="247"/>
      <c r="E50" s="248">
        <f t="shared" si="0"/>
        <v>37238</v>
      </c>
      <c r="F50" s="2"/>
      <c r="G50" s="21"/>
    </row>
    <row r="51" spans="1:7">
      <c r="A51" s="342"/>
      <c r="B51" s="26"/>
      <c r="C51" s="247"/>
      <c r="D51" s="247"/>
      <c r="E51" s="248">
        <f t="shared" si="0"/>
        <v>37238</v>
      </c>
      <c r="F51" s="2"/>
      <c r="G51" s="21"/>
    </row>
    <row r="52" spans="1:7">
      <c r="A52" s="342"/>
      <c r="B52" s="26"/>
      <c r="C52" s="247"/>
      <c r="D52" s="247"/>
      <c r="E52" s="248">
        <f t="shared" si="0"/>
        <v>37238</v>
      </c>
      <c r="F52" s="2"/>
      <c r="G52" s="21"/>
    </row>
    <row r="53" spans="1:7">
      <c r="A53" s="342"/>
      <c r="B53" s="26"/>
      <c r="C53" s="247"/>
      <c r="D53" s="247"/>
      <c r="E53" s="248">
        <f t="shared" si="0"/>
        <v>37238</v>
      </c>
      <c r="F53" s="2"/>
      <c r="G53" s="21"/>
    </row>
    <row r="54" spans="1:7">
      <c r="A54" s="342"/>
      <c r="B54" s="26"/>
      <c r="C54" s="247"/>
      <c r="D54" s="247"/>
      <c r="E54" s="248">
        <f t="shared" si="0"/>
        <v>37238</v>
      </c>
      <c r="F54" s="2"/>
      <c r="G54" s="21"/>
    </row>
    <row r="55" spans="1:7">
      <c r="A55" s="342"/>
      <c r="B55" s="26"/>
      <c r="C55" s="247"/>
      <c r="D55" s="247"/>
      <c r="E55" s="248">
        <f t="shared" si="0"/>
        <v>37238</v>
      </c>
      <c r="F55" s="2"/>
      <c r="G55" s="21"/>
    </row>
    <row r="56" spans="1:7">
      <c r="A56" s="342"/>
      <c r="B56" s="26"/>
      <c r="C56" s="247"/>
      <c r="D56" s="247"/>
      <c r="E56" s="248">
        <f t="shared" si="0"/>
        <v>37238</v>
      </c>
      <c r="F56" s="2"/>
      <c r="G56" s="21"/>
    </row>
    <row r="57" spans="1:7">
      <c r="A57" s="342"/>
      <c r="B57" s="26"/>
      <c r="C57" s="247"/>
      <c r="D57" s="247"/>
      <c r="E57" s="248">
        <f t="shared" si="0"/>
        <v>37238</v>
      </c>
      <c r="F57" s="2"/>
      <c r="G57" s="21"/>
    </row>
    <row r="58" spans="1:7">
      <c r="A58" s="342"/>
      <c r="B58" s="26"/>
      <c r="C58" s="247"/>
      <c r="D58" s="247"/>
      <c r="E58" s="248">
        <f t="shared" si="0"/>
        <v>37238</v>
      </c>
      <c r="F58" s="2"/>
      <c r="G58" s="21"/>
    </row>
    <row r="59" spans="1:7">
      <c r="A59" s="342"/>
      <c r="B59" s="26"/>
      <c r="C59" s="247"/>
      <c r="D59" s="247"/>
      <c r="E59" s="248">
        <f t="shared" si="0"/>
        <v>37238</v>
      </c>
      <c r="F59" s="2"/>
    </row>
    <row r="60" spans="1:7">
      <c r="A60" s="342"/>
      <c r="B60" s="26"/>
      <c r="C60" s="247"/>
      <c r="D60" s="247"/>
      <c r="E60" s="248">
        <f t="shared" si="0"/>
        <v>37238</v>
      </c>
      <c r="F60" s="2"/>
    </row>
    <row r="61" spans="1:7">
      <c r="A61" s="342"/>
      <c r="B61" s="26"/>
      <c r="C61" s="247"/>
      <c r="D61" s="247"/>
      <c r="E61" s="248">
        <f t="shared" si="0"/>
        <v>37238</v>
      </c>
      <c r="F61" s="2"/>
    </row>
    <row r="62" spans="1:7">
      <c r="A62" s="342"/>
      <c r="B62" s="26"/>
      <c r="C62" s="247"/>
      <c r="D62" s="247"/>
      <c r="E62" s="248">
        <f t="shared" si="0"/>
        <v>37238</v>
      </c>
      <c r="F62" s="2"/>
    </row>
    <row r="63" spans="1:7">
      <c r="A63" s="342"/>
      <c r="B63" s="26"/>
      <c r="C63" s="247"/>
      <c r="D63" s="247"/>
      <c r="E63" s="248">
        <f t="shared" si="0"/>
        <v>37238</v>
      </c>
      <c r="F63" s="2"/>
    </row>
    <row r="64" spans="1:7">
      <c r="A64" s="342"/>
      <c r="B64" s="26"/>
      <c r="C64" s="247"/>
      <c r="D64" s="247"/>
      <c r="E64" s="248">
        <f t="shared" si="0"/>
        <v>37238</v>
      </c>
      <c r="F64" s="2"/>
    </row>
    <row r="65" spans="1:7">
      <c r="A65" s="342"/>
      <c r="B65" s="26"/>
      <c r="C65" s="247"/>
      <c r="D65" s="247"/>
      <c r="E65" s="248">
        <f t="shared" si="0"/>
        <v>37238</v>
      </c>
      <c r="F65" s="2"/>
    </row>
    <row r="66" spans="1:7">
      <c r="A66" s="342"/>
      <c r="B66" s="26"/>
      <c r="C66" s="247"/>
      <c r="D66" s="247"/>
      <c r="E66" s="248">
        <f t="shared" si="0"/>
        <v>37238</v>
      </c>
      <c r="F66" s="2"/>
    </row>
    <row r="67" spans="1:7">
      <c r="A67" s="342"/>
      <c r="B67" s="26"/>
      <c r="C67" s="247"/>
      <c r="D67" s="247"/>
      <c r="E67" s="248">
        <f t="shared" si="0"/>
        <v>37238</v>
      </c>
      <c r="F67" s="2"/>
    </row>
    <row r="68" spans="1:7">
      <c r="A68" s="342"/>
      <c r="B68" s="26"/>
      <c r="C68" s="247"/>
      <c r="D68" s="247"/>
      <c r="E68" s="248">
        <f t="shared" si="0"/>
        <v>37238</v>
      </c>
      <c r="F68" s="2"/>
    </row>
    <row r="69" spans="1:7">
      <c r="A69" s="342"/>
      <c r="B69" s="26"/>
      <c r="C69" s="247"/>
      <c r="D69" s="247"/>
      <c r="E69" s="248">
        <f t="shared" si="0"/>
        <v>37238</v>
      </c>
      <c r="F69" s="2"/>
    </row>
    <row r="70" spans="1:7">
      <c r="A70" s="342"/>
      <c r="B70" s="26"/>
      <c r="C70" s="247"/>
      <c r="D70" s="247"/>
      <c r="E70" s="248">
        <f t="shared" ref="E70:E82" si="1">E69+C70-D70</f>
        <v>37238</v>
      </c>
      <c r="F70" s="2"/>
    </row>
    <row r="71" spans="1:7">
      <c r="A71" s="342"/>
      <c r="B71" s="26"/>
      <c r="C71" s="247"/>
      <c r="D71" s="247"/>
      <c r="E71" s="248">
        <f t="shared" si="1"/>
        <v>37238</v>
      </c>
      <c r="F71" s="2"/>
    </row>
    <row r="72" spans="1:7">
      <c r="A72" s="342"/>
      <c r="B72" s="26"/>
      <c r="C72" s="247"/>
      <c r="D72" s="247"/>
      <c r="E72" s="248">
        <f t="shared" si="1"/>
        <v>37238</v>
      </c>
      <c r="F72" s="2"/>
    </row>
    <row r="73" spans="1:7">
      <c r="A73" s="342"/>
      <c r="B73" s="26"/>
      <c r="C73" s="247"/>
      <c r="D73" s="247"/>
      <c r="E73" s="248">
        <f t="shared" si="1"/>
        <v>37238</v>
      </c>
      <c r="F73" s="2"/>
    </row>
    <row r="74" spans="1:7">
      <c r="A74" s="342"/>
      <c r="B74" s="26"/>
      <c r="C74" s="247"/>
      <c r="D74" s="247"/>
      <c r="E74" s="248">
        <f t="shared" si="1"/>
        <v>37238</v>
      </c>
      <c r="F74" s="2"/>
    </row>
    <row r="75" spans="1:7">
      <c r="A75" s="342"/>
      <c r="B75" s="26"/>
      <c r="C75" s="247"/>
      <c r="D75" s="247"/>
      <c r="E75" s="248">
        <f t="shared" si="1"/>
        <v>37238</v>
      </c>
      <c r="F75" s="2"/>
    </row>
    <row r="76" spans="1:7">
      <c r="A76" s="342"/>
      <c r="B76" s="26"/>
      <c r="C76" s="247"/>
      <c r="D76" s="247"/>
      <c r="E76" s="248">
        <f t="shared" si="1"/>
        <v>37238</v>
      </c>
      <c r="F76" s="2"/>
    </row>
    <row r="77" spans="1:7">
      <c r="A77" s="342"/>
      <c r="B77" s="26"/>
      <c r="C77" s="247"/>
      <c r="D77" s="247"/>
      <c r="E77" s="248">
        <f t="shared" si="1"/>
        <v>37238</v>
      </c>
      <c r="F77" s="2"/>
    </row>
    <row r="78" spans="1:7">
      <c r="A78" s="342"/>
      <c r="B78" s="26"/>
      <c r="C78" s="247"/>
      <c r="D78" s="247"/>
      <c r="E78" s="248">
        <f t="shared" si="1"/>
        <v>37238</v>
      </c>
      <c r="F78" s="2"/>
    </row>
    <row r="79" spans="1:7">
      <c r="A79" s="342"/>
      <c r="B79" s="26"/>
      <c r="C79" s="247"/>
      <c r="D79" s="247"/>
      <c r="E79" s="248">
        <f t="shared" si="1"/>
        <v>37238</v>
      </c>
      <c r="F79" s="18"/>
      <c r="G79" s="2"/>
    </row>
    <row r="80" spans="1:7">
      <c r="A80" s="342"/>
      <c r="B80" s="26"/>
      <c r="C80" s="247"/>
      <c r="D80" s="247"/>
      <c r="E80" s="248">
        <f t="shared" si="1"/>
        <v>37238</v>
      </c>
      <c r="F80" s="18"/>
      <c r="G80" s="2"/>
    </row>
    <row r="81" spans="1:7">
      <c r="A81" s="342"/>
      <c r="B81" s="26"/>
      <c r="C81" s="247"/>
      <c r="D81" s="247"/>
      <c r="E81" s="248">
        <f t="shared" si="1"/>
        <v>37238</v>
      </c>
      <c r="F81" s="18"/>
      <c r="G81" s="2"/>
    </row>
    <row r="82" spans="1:7">
      <c r="A82" s="342"/>
      <c r="B82" s="26"/>
      <c r="C82" s="247"/>
      <c r="D82" s="247"/>
      <c r="E82" s="248">
        <f t="shared" si="1"/>
        <v>37238</v>
      </c>
      <c r="F82" s="18"/>
      <c r="G82" s="2"/>
    </row>
    <row r="83" spans="1:7">
      <c r="A83" s="342"/>
      <c r="B83" s="268"/>
      <c r="C83" s="248">
        <f>SUM(C5:C72)</f>
        <v>13537238</v>
      </c>
      <c r="D83" s="248">
        <f>SUM(D5:D77)</f>
        <v>13500000</v>
      </c>
      <c r="E83" s="248">
        <f>E71</f>
        <v>37238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6" activePane="bottomLeft" state="frozen"/>
      <selection pane="bottomLeft" activeCell="H43" sqref="H43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47" t="s">
        <v>15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</row>
    <row r="2" spans="1:24" s="65" customFormat="1" ht="18">
      <c r="A2" s="348" t="s">
        <v>93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</row>
    <row r="3" spans="1:24" s="66" customFormat="1" ht="16.5" thickBot="1">
      <c r="A3" s="349" t="s">
        <v>174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1"/>
      <c r="S3" s="50"/>
      <c r="T3" s="7"/>
      <c r="U3" s="7"/>
      <c r="V3" s="7"/>
      <c r="W3" s="7"/>
      <c r="X3" s="16"/>
    </row>
    <row r="4" spans="1:24" s="67" customFormat="1" ht="12.75" customHeight="1">
      <c r="A4" s="352" t="s">
        <v>29</v>
      </c>
      <c r="B4" s="354" t="s">
        <v>30</v>
      </c>
      <c r="C4" s="343" t="s">
        <v>31</v>
      </c>
      <c r="D4" s="343" t="s">
        <v>32</v>
      </c>
      <c r="E4" s="343" t="s">
        <v>33</v>
      </c>
      <c r="F4" s="343" t="s">
        <v>121</v>
      </c>
      <c r="G4" s="343" t="s">
        <v>34</v>
      </c>
      <c r="H4" s="343" t="s">
        <v>132</v>
      </c>
      <c r="I4" s="343" t="s">
        <v>182</v>
      </c>
      <c r="J4" s="343" t="s">
        <v>35</v>
      </c>
      <c r="K4" s="343" t="s">
        <v>36</v>
      </c>
      <c r="L4" s="343" t="s">
        <v>37</v>
      </c>
      <c r="M4" s="343" t="s">
        <v>193</v>
      </c>
      <c r="N4" s="343" t="s">
        <v>126</v>
      </c>
      <c r="O4" s="345" t="s">
        <v>38</v>
      </c>
      <c r="P4" s="356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3"/>
      <c r="B5" s="355"/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6"/>
      <c r="P5" s="357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172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176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>
        <v>1700</v>
      </c>
      <c r="N7" s="113"/>
      <c r="O7" s="76"/>
      <c r="P7" s="78"/>
      <c r="Q7" s="79">
        <f t="shared" si="0"/>
        <v>3814</v>
      </c>
      <c r="R7" s="80"/>
      <c r="S7" s="32"/>
      <c r="T7" s="32"/>
      <c r="U7" s="32"/>
      <c r="V7" s="32"/>
      <c r="W7" s="32"/>
    </row>
    <row r="8" spans="1:24" s="13" customFormat="1">
      <c r="A8" s="74" t="s">
        <v>177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181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184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185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186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 t="s">
        <v>187</v>
      </c>
      <c r="B13" s="82">
        <v>1110</v>
      </c>
      <c r="C13" s="75"/>
      <c r="D13" s="83"/>
      <c r="E13" s="83"/>
      <c r="F13" s="83"/>
      <c r="G13" s="83">
        <v>200</v>
      </c>
      <c r="H13" s="83"/>
      <c r="I13" s="83"/>
      <c r="J13" s="83">
        <v>30</v>
      </c>
      <c r="K13" s="83">
        <v>320</v>
      </c>
      <c r="L13" s="86"/>
      <c r="M13" s="83"/>
      <c r="N13" s="114"/>
      <c r="O13" s="83"/>
      <c r="P13" s="85"/>
      <c r="Q13" s="79">
        <f t="shared" si="0"/>
        <v>1660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188</v>
      </c>
      <c r="B14" s="82">
        <v>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320</v>
      </c>
      <c r="L14" s="87"/>
      <c r="M14" s="83"/>
      <c r="N14" s="114">
        <v>20</v>
      </c>
      <c r="O14" s="83"/>
      <c r="P14" s="85">
        <v>50</v>
      </c>
      <c r="Q14" s="79">
        <f t="shared" si="0"/>
        <v>550</v>
      </c>
      <c r="R14" s="80"/>
      <c r="S14" s="88"/>
      <c r="T14" s="32"/>
      <c r="U14" s="5"/>
      <c r="V14" s="32"/>
      <c r="W14" s="5"/>
    </row>
    <row r="15" spans="1:24" s="13" customFormat="1">
      <c r="A15" s="74" t="s">
        <v>189</v>
      </c>
      <c r="B15" s="82">
        <v>1950</v>
      </c>
      <c r="C15" s="75"/>
      <c r="D15" s="83"/>
      <c r="E15" s="83"/>
      <c r="F15" s="83"/>
      <c r="G15" s="83">
        <v>30</v>
      </c>
      <c r="H15" s="83"/>
      <c r="I15" s="83"/>
      <c r="J15" s="83">
        <v>30</v>
      </c>
      <c r="K15" s="83">
        <v>320</v>
      </c>
      <c r="L15" s="76"/>
      <c r="M15" s="83"/>
      <c r="N15" s="114"/>
      <c r="O15" s="83"/>
      <c r="P15" s="85"/>
      <c r="Q15" s="79">
        <f t="shared" si="0"/>
        <v>2330</v>
      </c>
      <c r="R15" s="80"/>
      <c r="S15" s="6"/>
      <c r="T15" s="32"/>
      <c r="U15" s="32"/>
      <c r="V15" s="32"/>
      <c r="W15" s="32"/>
    </row>
    <row r="16" spans="1:24" s="13" customFormat="1">
      <c r="A16" s="74" t="s">
        <v>192</v>
      </c>
      <c r="B16" s="82">
        <v>1100</v>
      </c>
      <c r="C16" s="75"/>
      <c r="D16" s="83"/>
      <c r="E16" s="83"/>
      <c r="F16" s="83"/>
      <c r="G16" s="83">
        <v>100</v>
      </c>
      <c r="H16" s="83"/>
      <c r="I16" s="83"/>
      <c r="J16" s="83">
        <v>30</v>
      </c>
      <c r="K16" s="83">
        <v>320</v>
      </c>
      <c r="L16" s="83"/>
      <c r="M16" s="83"/>
      <c r="N16" s="114">
        <v>20</v>
      </c>
      <c r="O16" s="83"/>
      <c r="P16" s="85"/>
      <c r="Q16" s="79">
        <f t="shared" si="0"/>
        <v>1570</v>
      </c>
      <c r="R16" s="80"/>
      <c r="S16" s="6"/>
      <c r="T16" s="32"/>
      <c r="U16" s="5"/>
      <c r="V16" s="32"/>
      <c r="W16" s="5"/>
    </row>
    <row r="17" spans="1:23" s="13" customFormat="1">
      <c r="A17" s="74" t="s">
        <v>194</v>
      </c>
      <c r="B17" s="82">
        <v>900</v>
      </c>
      <c r="C17" s="75"/>
      <c r="D17" s="83"/>
      <c r="E17" s="83"/>
      <c r="F17" s="83"/>
      <c r="G17" s="83">
        <v>150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/>
      <c r="Q17" s="79">
        <f t="shared" si="0"/>
        <v>1480</v>
      </c>
      <c r="R17" s="80"/>
      <c r="S17" s="6"/>
      <c r="T17" s="32"/>
      <c r="U17" s="32"/>
      <c r="V17" s="32"/>
      <c r="W17" s="32"/>
    </row>
    <row r="18" spans="1:23" s="13" customFormat="1">
      <c r="A18" s="74" t="s">
        <v>196</v>
      </c>
      <c r="B18" s="82">
        <v>700</v>
      </c>
      <c r="C18" s="75">
        <v>480</v>
      </c>
      <c r="D18" s="83"/>
      <c r="E18" s="83"/>
      <c r="F18" s="83"/>
      <c r="G18" s="83">
        <v>30</v>
      </c>
      <c r="H18" s="83"/>
      <c r="I18" s="83"/>
      <c r="J18" s="83">
        <v>230</v>
      </c>
      <c r="K18" s="83">
        <v>320</v>
      </c>
      <c r="L18" s="83"/>
      <c r="M18" s="83"/>
      <c r="N18" s="114">
        <v>20</v>
      </c>
      <c r="O18" s="85"/>
      <c r="P18" s="85"/>
      <c r="Q18" s="79">
        <f t="shared" si="0"/>
        <v>1780</v>
      </c>
      <c r="R18" s="80"/>
      <c r="S18" s="6"/>
      <c r="T18" s="32"/>
      <c r="U18" s="5"/>
      <c r="V18" s="32"/>
      <c r="W18" s="5"/>
    </row>
    <row r="19" spans="1:23" s="13" customFormat="1">
      <c r="A19" s="74" t="s">
        <v>201</v>
      </c>
      <c r="B19" s="82">
        <v>1200</v>
      </c>
      <c r="C19" s="75"/>
      <c r="D19" s="83">
        <v>55</v>
      </c>
      <c r="E19" s="83"/>
      <c r="F19" s="83"/>
      <c r="G19" s="83">
        <v>170</v>
      </c>
      <c r="H19" s="83"/>
      <c r="I19" s="83"/>
      <c r="J19" s="271">
        <v>30</v>
      </c>
      <c r="K19" s="83">
        <v>400</v>
      </c>
      <c r="L19" s="83"/>
      <c r="M19" s="83"/>
      <c r="N19" s="115"/>
      <c r="O19" s="85"/>
      <c r="P19" s="85"/>
      <c r="Q19" s="79">
        <f t="shared" si="0"/>
        <v>1855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203</v>
      </c>
      <c r="B20" s="82">
        <v>1200</v>
      </c>
      <c r="C20" s="75"/>
      <c r="D20" s="83"/>
      <c r="E20" s="83"/>
      <c r="F20" s="114"/>
      <c r="G20" s="83">
        <v>200</v>
      </c>
      <c r="H20" s="83"/>
      <c r="I20" s="83">
        <v>500</v>
      </c>
      <c r="J20" s="83">
        <v>30</v>
      </c>
      <c r="K20" s="83">
        <v>320</v>
      </c>
      <c r="L20" s="83"/>
      <c r="M20" s="83"/>
      <c r="N20" s="114">
        <v>20</v>
      </c>
      <c r="O20" s="83"/>
      <c r="P20" s="85"/>
      <c r="Q20" s="79">
        <f t="shared" si="0"/>
        <v>2270</v>
      </c>
      <c r="R20" s="80"/>
      <c r="S20" s="6"/>
      <c r="T20" s="32"/>
      <c r="U20" s="5"/>
      <c r="V20" s="32"/>
      <c r="W20" s="5"/>
    </row>
    <row r="21" spans="1:23" s="13" customFormat="1">
      <c r="A21" s="74" t="s">
        <v>205</v>
      </c>
      <c r="B21" s="82">
        <v>700</v>
      </c>
      <c r="C21" s="75"/>
      <c r="D21" s="83"/>
      <c r="E21" s="83">
        <v>440</v>
      </c>
      <c r="F21" s="83"/>
      <c r="G21" s="83">
        <v>30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1520</v>
      </c>
      <c r="R21" s="80"/>
      <c r="S21" s="6"/>
    </row>
    <row r="22" spans="1:23" s="13" customFormat="1">
      <c r="A22" s="74" t="s">
        <v>206</v>
      </c>
      <c r="B22" s="82">
        <v>1100</v>
      </c>
      <c r="C22" s="75">
        <v>500</v>
      </c>
      <c r="D22" s="83"/>
      <c r="E22" s="83"/>
      <c r="F22" s="83"/>
      <c r="G22" s="83">
        <v>30</v>
      </c>
      <c r="H22" s="83"/>
      <c r="I22" s="83"/>
      <c r="J22" s="83">
        <v>30</v>
      </c>
      <c r="K22" s="83">
        <v>400</v>
      </c>
      <c r="L22" s="83"/>
      <c r="M22" s="83"/>
      <c r="N22" s="114">
        <v>20</v>
      </c>
      <c r="O22" s="83"/>
      <c r="P22" s="85"/>
      <c r="Q22" s="79">
        <f t="shared" si="0"/>
        <v>2080</v>
      </c>
      <c r="R22" s="80"/>
      <c r="S22" s="6"/>
    </row>
    <row r="23" spans="1:23" s="90" customFormat="1">
      <c r="A23" s="74" t="s">
        <v>209</v>
      </c>
      <c r="B23" s="82">
        <v>1400</v>
      </c>
      <c r="C23" s="75">
        <v>550</v>
      </c>
      <c r="D23" s="83">
        <v>110</v>
      </c>
      <c r="E23" s="83">
        <v>150</v>
      </c>
      <c r="F23" s="83"/>
      <c r="G23" s="83">
        <v>120</v>
      </c>
      <c r="H23" s="83"/>
      <c r="I23" s="83"/>
      <c r="J23" s="83">
        <v>135</v>
      </c>
      <c r="K23" s="83">
        <v>400</v>
      </c>
      <c r="L23" s="83"/>
      <c r="M23" s="83"/>
      <c r="N23" s="114">
        <v>20</v>
      </c>
      <c r="O23" s="83"/>
      <c r="P23" s="85"/>
      <c r="Q23" s="79">
        <f t="shared" si="0"/>
        <v>2885</v>
      </c>
      <c r="R23" s="89"/>
      <c r="S23" s="6"/>
    </row>
    <row r="24" spans="1:23" s="13" customFormat="1">
      <c r="A24" s="74" t="s">
        <v>210</v>
      </c>
      <c r="B24" s="82"/>
      <c r="C24" s="75"/>
      <c r="D24" s="83">
        <v>80</v>
      </c>
      <c r="E24" s="83"/>
      <c r="F24" s="83"/>
      <c r="G24" s="83">
        <v>30</v>
      </c>
      <c r="H24" s="83"/>
      <c r="I24" s="83"/>
      <c r="J24" s="83">
        <v>170</v>
      </c>
      <c r="K24" s="83">
        <v>400</v>
      </c>
      <c r="L24" s="83"/>
      <c r="M24" s="83"/>
      <c r="N24" s="114">
        <v>20</v>
      </c>
      <c r="O24" s="83"/>
      <c r="P24" s="85"/>
      <c r="Q24" s="79">
        <f t="shared" si="0"/>
        <v>700</v>
      </c>
      <c r="R24" s="80"/>
      <c r="S24" s="6"/>
      <c r="U24" s="91"/>
      <c r="V24" s="91"/>
      <c r="W24" s="91"/>
    </row>
    <row r="25" spans="1:23" s="90" customFormat="1">
      <c r="A25" s="74" t="s">
        <v>211</v>
      </c>
      <c r="B25" s="82">
        <v>1200</v>
      </c>
      <c r="C25" s="75"/>
      <c r="D25" s="83"/>
      <c r="E25" s="83">
        <v>120</v>
      </c>
      <c r="F25" s="83"/>
      <c r="G25" s="83">
        <v>190</v>
      </c>
      <c r="H25" s="83"/>
      <c r="I25" s="83"/>
      <c r="J25" s="83">
        <v>60</v>
      </c>
      <c r="K25" s="83">
        <v>400</v>
      </c>
      <c r="L25" s="83"/>
      <c r="M25" s="83"/>
      <c r="N25" s="114"/>
      <c r="O25" s="83"/>
      <c r="P25" s="85"/>
      <c r="Q25" s="79">
        <f t="shared" si="0"/>
        <v>1970</v>
      </c>
      <c r="R25" s="89"/>
      <c r="S25" s="6"/>
    </row>
    <row r="26" spans="1:23" s="13" customFormat="1">
      <c r="A26" s="74" t="s">
        <v>212</v>
      </c>
      <c r="B26" s="82">
        <v>700</v>
      </c>
      <c r="C26" s="75">
        <v>500</v>
      </c>
      <c r="D26" s="83"/>
      <c r="E26" s="83"/>
      <c r="F26" s="83"/>
      <c r="G26" s="83">
        <v>80</v>
      </c>
      <c r="H26" s="83"/>
      <c r="I26" s="83"/>
      <c r="J26" s="83">
        <v>90</v>
      </c>
      <c r="K26" s="83">
        <v>320</v>
      </c>
      <c r="L26" s="83"/>
      <c r="M26" s="83"/>
      <c r="N26" s="114">
        <v>20</v>
      </c>
      <c r="O26" s="83"/>
      <c r="P26" s="85"/>
      <c r="Q26" s="79">
        <f t="shared" si="0"/>
        <v>1710</v>
      </c>
      <c r="R26" s="80"/>
      <c r="S26" s="6"/>
    </row>
    <row r="27" spans="1:23" s="13" customFormat="1">
      <c r="A27" s="74" t="s">
        <v>213</v>
      </c>
      <c r="B27" s="82">
        <v>700</v>
      </c>
      <c r="C27" s="75"/>
      <c r="D27" s="83"/>
      <c r="E27" s="83"/>
      <c r="F27" s="83"/>
      <c r="G27" s="83">
        <v>50</v>
      </c>
      <c r="H27" s="83"/>
      <c r="I27" s="83"/>
      <c r="J27" s="83">
        <v>195</v>
      </c>
      <c r="K27" s="83">
        <v>400</v>
      </c>
      <c r="L27" s="83"/>
      <c r="M27" s="83"/>
      <c r="N27" s="114">
        <v>20</v>
      </c>
      <c r="O27" s="83"/>
      <c r="P27" s="85">
        <v>120</v>
      </c>
      <c r="Q27" s="79">
        <f t="shared" si="0"/>
        <v>1485</v>
      </c>
      <c r="R27" s="80"/>
      <c r="S27" s="6"/>
    </row>
    <row r="28" spans="1:23" s="13" customFormat="1">
      <c r="A28" s="74" t="s">
        <v>215</v>
      </c>
      <c r="B28" s="82">
        <v>1300</v>
      </c>
      <c r="C28" s="75"/>
      <c r="D28" s="83"/>
      <c r="E28" s="83"/>
      <c r="F28" s="83"/>
      <c r="G28" s="83">
        <v>100</v>
      </c>
      <c r="H28" s="83"/>
      <c r="I28" s="83"/>
      <c r="J28" s="83">
        <v>175</v>
      </c>
      <c r="K28" s="83">
        <v>400</v>
      </c>
      <c r="L28" s="83"/>
      <c r="M28" s="83"/>
      <c r="N28" s="114">
        <v>20</v>
      </c>
      <c r="O28" s="83"/>
      <c r="P28" s="85"/>
      <c r="Q28" s="79">
        <f t="shared" si="0"/>
        <v>1995</v>
      </c>
      <c r="R28" s="80"/>
      <c r="S28" s="6"/>
      <c r="T28" s="92"/>
      <c r="U28" s="92"/>
    </row>
    <row r="29" spans="1:23" s="13" customFormat="1">
      <c r="A29" s="74" t="s">
        <v>216</v>
      </c>
      <c r="B29" s="82">
        <v>700</v>
      </c>
      <c r="C29" s="75"/>
      <c r="D29" s="83"/>
      <c r="E29" s="83"/>
      <c r="F29" s="83"/>
      <c r="G29" s="83">
        <v>160</v>
      </c>
      <c r="H29" s="83"/>
      <c r="I29" s="83"/>
      <c r="J29" s="83">
        <v>30</v>
      </c>
      <c r="K29" s="83">
        <v>400</v>
      </c>
      <c r="L29" s="83"/>
      <c r="M29" s="83"/>
      <c r="N29" s="114"/>
      <c r="O29" s="83"/>
      <c r="P29" s="85"/>
      <c r="Q29" s="79">
        <f t="shared" si="0"/>
        <v>1290</v>
      </c>
      <c r="R29" s="80"/>
      <c r="S29" s="92"/>
      <c r="T29" s="93"/>
      <c r="U29" s="93"/>
    </row>
    <row r="30" spans="1:23" s="13" customFormat="1">
      <c r="A30" s="74" t="s">
        <v>221</v>
      </c>
      <c r="B30" s="82">
        <v>700</v>
      </c>
      <c r="C30" s="75"/>
      <c r="D30" s="83"/>
      <c r="E30" s="83"/>
      <c r="F30" s="83"/>
      <c r="G30" s="83">
        <v>100</v>
      </c>
      <c r="H30" s="83"/>
      <c r="I30" s="83"/>
      <c r="J30" s="83">
        <v>145</v>
      </c>
      <c r="K30" s="83">
        <v>400</v>
      </c>
      <c r="L30" s="83"/>
      <c r="M30" s="83"/>
      <c r="N30" s="114">
        <v>20</v>
      </c>
      <c r="O30" s="83"/>
      <c r="P30" s="85"/>
      <c r="Q30" s="79">
        <f t="shared" si="0"/>
        <v>1365</v>
      </c>
      <c r="R30" s="80"/>
      <c r="S30" s="92"/>
      <c r="T30" s="92"/>
      <c r="U30" s="92"/>
    </row>
    <row r="31" spans="1:23" s="13" customFormat="1">
      <c r="A31" s="74" t="s">
        <v>225</v>
      </c>
      <c r="B31" s="82">
        <v>1200</v>
      </c>
      <c r="C31" s="75"/>
      <c r="D31" s="83">
        <v>120</v>
      </c>
      <c r="E31" s="83"/>
      <c r="F31" s="83"/>
      <c r="G31" s="83">
        <v>190</v>
      </c>
      <c r="H31" s="83"/>
      <c r="I31" s="83"/>
      <c r="J31" s="94">
        <v>135</v>
      </c>
      <c r="K31" s="83">
        <v>400</v>
      </c>
      <c r="L31" s="83"/>
      <c r="M31" s="83"/>
      <c r="N31" s="114">
        <v>20</v>
      </c>
      <c r="O31" s="83"/>
      <c r="P31" s="85"/>
      <c r="Q31" s="79">
        <f t="shared" si="0"/>
        <v>2065</v>
      </c>
      <c r="R31" s="80"/>
    </row>
    <row r="32" spans="1:23" s="90" customFormat="1">
      <c r="A32" s="74" t="s">
        <v>229</v>
      </c>
      <c r="B32" s="82"/>
      <c r="C32" s="75"/>
      <c r="D32" s="83"/>
      <c r="E32" s="83"/>
      <c r="F32" s="83"/>
      <c r="G32" s="83">
        <v>130</v>
      </c>
      <c r="H32" s="83"/>
      <c r="I32" s="83"/>
      <c r="J32" s="83">
        <v>130</v>
      </c>
      <c r="K32" s="83">
        <v>400</v>
      </c>
      <c r="L32" s="83"/>
      <c r="M32" s="83"/>
      <c r="N32" s="114"/>
      <c r="O32" s="83">
        <v>10000</v>
      </c>
      <c r="P32" s="85"/>
      <c r="Q32" s="79">
        <f t="shared" si="0"/>
        <v>10660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23960</v>
      </c>
      <c r="C37" s="281">
        <f t="shared" si="1"/>
        <v>3030</v>
      </c>
      <c r="D37" s="101">
        <f t="shared" si="1"/>
        <v>1440</v>
      </c>
      <c r="E37" s="101">
        <f t="shared" si="1"/>
        <v>807</v>
      </c>
      <c r="F37" s="101">
        <f t="shared" si="1"/>
        <v>0</v>
      </c>
      <c r="G37" s="101">
        <f t="shared" si="1"/>
        <v>4200</v>
      </c>
      <c r="H37" s="101">
        <f t="shared" si="1"/>
        <v>0</v>
      </c>
      <c r="I37" s="101">
        <f>SUM(I6:I36)</f>
        <v>2100</v>
      </c>
      <c r="J37" s="101">
        <f>SUM(J6:J36)</f>
        <v>1975</v>
      </c>
      <c r="K37" s="101">
        <f>SUM(K6:K36)</f>
        <v>9920</v>
      </c>
      <c r="L37" s="101">
        <f>SUM(L6:L36)</f>
        <v>799</v>
      </c>
      <c r="M37" s="101">
        <f>SUM(M6:M36)</f>
        <v>1700</v>
      </c>
      <c r="N37" s="117">
        <f>SUM(N6:N36)</f>
        <v>360</v>
      </c>
      <c r="O37" s="101">
        <f>SUM(O6:O36)</f>
        <v>10000</v>
      </c>
      <c r="P37" s="102">
        <f>SUM(P6:P36)</f>
        <v>170</v>
      </c>
      <c r="Q37" s="103">
        <f>SUM(B37:P37)</f>
        <v>60461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31" zoomScale="120" zoomScaleNormal="120" workbookViewId="0">
      <selection activeCell="G49" sqref="G49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1" t="s">
        <v>15</v>
      </c>
      <c r="B1" s="362"/>
      <c r="C1" s="362"/>
      <c r="D1" s="362"/>
      <c r="E1" s="362"/>
      <c r="F1" s="363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4" t="s">
        <v>175</v>
      </c>
      <c r="B2" s="365"/>
      <c r="C2" s="365"/>
      <c r="D2" s="365"/>
      <c r="E2" s="365"/>
      <c r="F2" s="366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67" t="s">
        <v>84</v>
      </c>
      <c r="B3" s="368"/>
      <c r="C3" s="368"/>
      <c r="D3" s="368"/>
      <c r="E3" s="368"/>
      <c r="F3" s="369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172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176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177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181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184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185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186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187</v>
      </c>
      <c r="B12" s="49">
        <v>377850</v>
      </c>
      <c r="C12" s="52">
        <v>384690</v>
      </c>
      <c r="D12" s="49">
        <v>1660</v>
      </c>
      <c r="E12" s="49">
        <f t="shared" si="0"/>
        <v>386350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188</v>
      </c>
      <c r="B13" s="49">
        <v>410750</v>
      </c>
      <c r="C13" s="52">
        <v>468080</v>
      </c>
      <c r="D13" s="49">
        <v>480</v>
      </c>
      <c r="E13" s="49">
        <f t="shared" si="0"/>
        <v>468560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189</v>
      </c>
      <c r="B14" s="49">
        <v>529370</v>
      </c>
      <c r="C14" s="52">
        <v>563210</v>
      </c>
      <c r="D14" s="49">
        <v>2330</v>
      </c>
      <c r="E14" s="49">
        <f t="shared" si="0"/>
        <v>565540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192</v>
      </c>
      <c r="B15" s="49">
        <v>407930</v>
      </c>
      <c r="C15" s="52">
        <v>478590</v>
      </c>
      <c r="D15" s="49">
        <v>1570</v>
      </c>
      <c r="E15" s="49">
        <f t="shared" si="0"/>
        <v>480160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194</v>
      </c>
      <c r="B16" s="49">
        <v>464600</v>
      </c>
      <c r="C16" s="52">
        <v>426480</v>
      </c>
      <c r="D16" s="49">
        <v>1480</v>
      </c>
      <c r="E16" s="49">
        <f t="shared" si="0"/>
        <v>427960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196</v>
      </c>
      <c r="B17" s="49">
        <v>542530</v>
      </c>
      <c r="C17" s="52">
        <v>584090</v>
      </c>
      <c r="D17" s="49">
        <v>1780</v>
      </c>
      <c r="E17" s="49">
        <f t="shared" si="0"/>
        <v>585870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201</v>
      </c>
      <c r="B18" s="49">
        <v>506050</v>
      </c>
      <c r="C18" s="52">
        <v>562005</v>
      </c>
      <c r="D18" s="49">
        <v>1855</v>
      </c>
      <c r="E18" s="49">
        <f t="shared" si="0"/>
        <v>563860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203</v>
      </c>
      <c r="B19" s="49">
        <v>411680</v>
      </c>
      <c r="C19" s="52">
        <v>528220</v>
      </c>
      <c r="D19" s="49">
        <v>2270</v>
      </c>
      <c r="E19" s="49">
        <f>C19+D19</f>
        <v>530490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205</v>
      </c>
      <c r="B20" s="49">
        <v>515230</v>
      </c>
      <c r="C20" s="52">
        <v>527590</v>
      </c>
      <c r="D20" s="49">
        <v>1520</v>
      </c>
      <c r="E20" s="49">
        <f t="shared" ref="E20:E23" si="1">C20+D20</f>
        <v>529110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206</v>
      </c>
      <c r="B21" s="49">
        <v>579820</v>
      </c>
      <c r="C21" s="52">
        <v>514110</v>
      </c>
      <c r="D21" s="49">
        <v>2060</v>
      </c>
      <c r="E21" s="49">
        <f t="shared" si="1"/>
        <v>516170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209</v>
      </c>
      <c r="B22" s="49">
        <v>336020</v>
      </c>
      <c r="C22" s="52">
        <v>452345</v>
      </c>
      <c r="D22" s="49">
        <v>2865</v>
      </c>
      <c r="E22" s="49">
        <f t="shared" si="1"/>
        <v>455210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210</v>
      </c>
      <c r="B23" s="49">
        <v>625880</v>
      </c>
      <c r="C23" s="52">
        <v>660230</v>
      </c>
      <c r="D23" s="49">
        <v>680</v>
      </c>
      <c r="E23" s="49">
        <f t="shared" si="1"/>
        <v>660910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211</v>
      </c>
      <c r="B24" s="49">
        <v>613930</v>
      </c>
      <c r="C24" s="52">
        <v>553310</v>
      </c>
      <c r="D24" s="49">
        <v>1970</v>
      </c>
      <c r="E24" s="49">
        <f t="shared" si="0"/>
        <v>555280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212</v>
      </c>
      <c r="B25" s="49">
        <v>256000</v>
      </c>
      <c r="C25" s="52">
        <v>317370</v>
      </c>
      <c r="D25" s="49">
        <v>1690</v>
      </c>
      <c r="E25" s="49">
        <f t="shared" si="0"/>
        <v>319060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213</v>
      </c>
      <c r="B26" s="49">
        <v>645870</v>
      </c>
      <c r="C26" s="52">
        <v>702810</v>
      </c>
      <c r="D26" s="49">
        <v>1350</v>
      </c>
      <c r="E26" s="49">
        <f t="shared" si="0"/>
        <v>704160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 t="s">
        <v>215</v>
      </c>
      <c r="B27" s="49">
        <v>623620</v>
      </c>
      <c r="C27" s="52">
        <v>540091</v>
      </c>
      <c r="D27" s="49">
        <v>1975</v>
      </c>
      <c r="E27" s="49">
        <f t="shared" si="0"/>
        <v>542066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 t="s">
        <v>216</v>
      </c>
      <c r="B28" s="49">
        <v>411660</v>
      </c>
      <c r="C28" s="52">
        <v>522944</v>
      </c>
      <c r="D28" s="49">
        <v>1290</v>
      </c>
      <c r="E28" s="49">
        <f t="shared" si="0"/>
        <v>524234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 t="s">
        <v>221</v>
      </c>
      <c r="B29" s="49">
        <v>658100</v>
      </c>
      <c r="C29" s="52">
        <v>541135</v>
      </c>
      <c r="D29" s="49">
        <v>1345</v>
      </c>
      <c r="E29" s="49">
        <f t="shared" si="0"/>
        <v>542480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 t="s">
        <v>225</v>
      </c>
      <c r="B30" s="49">
        <v>630920</v>
      </c>
      <c r="C30" s="52">
        <v>704155</v>
      </c>
      <c r="D30" s="49">
        <v>2045</v>
      </c>
      <c r="E30" s="49">
        <f t="shared" si="0"/>
        <v>706200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 t="s">
        <v>229</v>
      </c>
      <c r="B31" s="49">
        <v>322730</v>
      </c>
      <c r="C31" s="52">
        <v>453130</v>
      </c>
      <c r="D31" s="49">
        <v>10660</v>
      </c>
      <c r="E31" s="49">
        <f t="shared" si="0"/>
        <v>463790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14437700</v>
      </c>
      <c r="C33" s="252">
        <f>SUM(C5:C32)</f>
        <v>14333164</v>
      </c>
      <c r="D33" s="251">
        <f>SUM(D5:D32)</f>
        <v>57696</v>
      </c>
      <c r="E33" s="251">
        <f>SUM(E5:E32)</f>
        <v>14390860</v>
      </c>
      <c r="F33" s="251">
        <f>B33-E33</f>
        <v>46840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0" t="s">
        <v>21</v>
      </c>
      <c r="C35" s="360"/>
      <c r="D35" s="360"/>
      <c r="E35" s="360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177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179</v>
      </c>
      <c r="D39" s="206">
        <v>12960</v>
      </c>
      <c r="E39" s="175" t="s">
        <v>212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190</v>
      </c>
      <c r="C40" s="118" t="s">
        <v>195</v>
      </c>
      <c r="D40" s="206">
        <v>2320</v>
      </c>
      <c r="E40" s="176" t="s">
        <v>189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119" t="s">
        <v>204</v>
      </c>
      <c r="C41" s="118"/>
      <c r="D41" s="206">
        <v>4000</v>
      </c>
      <c r="E41" s="175" t="s">
        <v>221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57" t="s">
        <v>207</v>
      </c>
      <c r="C42" s="118" t="s">
        <v>208</v>
      </c>
      <c r="D42" s="206">
        <v>2000</v>
      </c>
      <c r="E42" s="176" t="s">
        <v>206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82</v>
      </c>
      <c r="B43" s="57" t="s">
        <v>123</v>
      </c>
      <c r="C43" s="118"/>
      <c r="D43" s="206">
        <v>4600</v>
      </c>
      <c r="E43" s="175" t="s">
        <v>229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427080</v>
      </c>
      <c r="E46" s="297" t="s">
        <v>229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170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216620</v>
      </c>
      <c r="E47" s="301" t="s">
        <v>229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170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227220</v>
      </c>
      <c r="E48" s="303">
        <v>31.082021999999998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164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200000</v>
      </c>
      <c r="E49" s="301" t="s">
        <v>225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170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162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162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26450</v>
      </c>
      <c r="E51" s="305" t="s">
        <v>213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166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130</v>
      </c>
      <c r="C52" s="299">
        <v>1725821212</v>
      </c>
      <c r="D52" s="300">
        <v>71270</v>
      </c>
      <c r="E52" s="303" t="s">
        <v>221</v>
      </c>
      <c r="F52" s="131"/>
      <c r="G52" s="137"/>
      <c r="H52" s="186" t="s">
        <v>130</v>
      </c>
      <c r="I52" s="55">
        <v>1725821212</v>
      </c>
      <c r="J52" s="52">
        <v>70900</v>
      </c>
      <c r="K52" s="170" t="s">
        <v>167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67150</v>
      </c>
      <c r="E53" s="301" t="s">
        <v>225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170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90</v>
      </c>
      <c r="I54" s="61" t="s">
        <v>169</v>
      </c>
      <c r="J54" s="52">
        <v>200</v>
      </c>
      <c r="K54" s="170" t="s">
        <v>168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170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170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176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170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131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131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164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164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13000</v>
      </c>
      <c r="E63" s="310" t="s">
        <v>212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159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222</v>
      </c>
      <c r="B64" s="292" t="s">
        <v>223</v>
      </c>
      <c r="C64" s="289"/>
      <c r="D64" s="290">
        <v>10000</v>
      </c>
      <c r="E64" s="310" t="s">
        <v>221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152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78</v>
      </c>
      <c r="B65" s="311" t="s">
        <v>72</v>
      </c>
      <c r="C65" s="289" t="s">
        <v>65</v>
      </c>
      <c r="D65" s="290">
        <v>5000</v>
      </c>
      <c r="E65" s="309" t="s">
        <v>152</v>
      </c>
      <c r="F65" s="131"/>
      <c r="G65" s="137"/>
      <c r="H65" s="186" t="s">
        <v>129</v>
      </c>
      <c r="I65" s="55">
        <v>1737600335</v>
      </c>
      <c r="J65" s="52">
        <v>15000</v>
      </c>
      <c r="K65" s="170" t="s">
        <v>168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88"/>
      <c r="C66" s="289"/>
      <c r="D66" s="290"/>
      <c r="E66" s="291"/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163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127</v>
      </c>
      <c r="I68" s="55">
        <v>1732469191</v>
      </c>
      <c r="J68" s="52">
        <v>5740</v>
      </c>
      <c r="K68" s="52" t="s">
        <v>170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166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136</v>
      </c>
      <c r="I70" s="56"/>
      <c r="J70" s="168">
        <v>15000</v>
      </c>
      <c r="K70" s="169" t="s">
        <v>152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2" t="s">
        <v>197</v>
      </c>
      <c r="B71" s="324" t="s">
        <v>198</v>
      </c>
      <c r="C71" s="314"/>
      <c r="D71" s="315">
        <v>5000</v>
      </c>
      <c r="E71" s="316" t="s">
        <v>196</v>
      </c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217</v>
      </c>
      <c r="B72" s="313" t="s">
        <v>218</v>
      </c>
      <c r="C72" s="314"/>
      <c r="D72" s="315">
        <v>5000</v>
      </c>
      <c r="E72" s="317" t="s">
        <v>225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165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108</v>
      </c>
      <c r="B73" s="313" t="s">
        <v>109</v>
      </c>
      <c r="C73" s="320">
        <v>1811710431</v>
      </c>
      <c r="D73" s="315">
        <v>1960</v>
      </c>
      <c r="E73" s="317" t="s">
        <v>163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133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1750481144</v>
      </c>
      <c r="D74" s="318">
        <v>29160</v>
      </c>
      <c r="E74" s="319" t="s">
        <v>124</v>
      </c>
      <c r="F74" s="133"/>
      <c r="G74" s="137"/>
      <c r="H74" s="174" t="s">
        <v>154</v>
      </c>
      <c r="I74" s="56"/>
      <c r="J74" s="168">
        <v>500</v>
      </c>
      <c r="K74" s="169" t="s">
        <v>167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191</v>
      </c>
      <c r="B75" s="323" t="s">
        <v>214</v>
      </c>
      <c r="C75" s="320"/>
      <c r="D75" s="315">
        <v>7000</v>
      </c>
      <c r="E75" s="317" t="s">
        <v>213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128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79</v>
      </c>
      <c r="B76" s="313" t="s">
        <v>118</v>
      </c>
      <c r="C76" s="314">
        <v>1744752366</v>
      </c>
      <c r="D76" s="315">
        <v>9000</v>
      </c>
      <c r="E76" s="319" t="s">
        <v>181</v>
      </c>
      <c r="F76" s="131"/>
      <c r="G76" s="137"/>
      <c r="H76" s="174" t="s">
        <v>153</v>
      </c>
      <c r="I76" s="56"/>
      <c r="J76" s="168">
        <v>30000</v>
      </c>
      <c r="K76" s="168" t="s">
        <v>167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136</v>
      </c>
      <c r="C77" s="314"/>
      <c r="D77" s="315">
        <v>15000</v>
      </c>
      <c r="E77" s="317" t="s">
        <v>152</v>
      </c>
      <c r="F77" s="137"/>
      <c r="G77" s="137"/>
      <c r="H77" s="186" t="s">
        <v>135</v>
      </c>
      <c r="I77" s="55"/>
      <c r="J77" s="52">
        <v>25000</v>
      </c>
      <c r="K77" s="170" t="s">
        <v>170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71</v>
      </c>
      <c r="C78" s="314">
        <v>1761236031</v>
      </c>
      <c r="D78" s="318">
        <v>7000</v>
      </c>
      <c r="E78" s="319" t="s">
        <v>101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159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110</v>
      </c>
      <c r="C79" s="320">
        <v>1309083520</v>
      </c>
      <c r="D79" s="315">
        <v>280000</v>
      </c>
      <c r="E79" s="319" t="s">
        <v>225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164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178</v>
      </c>
      <c r="C80" s="314"/>
      <c r="D80" s="315">
        <v>15000</v>
      </c>
      <c r="E80" s="319" t="s">
        <v>229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114</v>
      </c>
      <c r="C81" s="314"/>
      <c r="D81" s="315">
        <v>20000</v>
      </c>
      <c r="E81" s="319" t="s">
        <v>181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21" t="s">
        <v>103</v>
      </c>
      <c r="B82" s="322" t="s">
        <v>154</v>
      </c>
      <c r="C82" s="314"/>
      <c r="D82" s="315">
        <v>5000</v>
      </c>
      <c r="E82" s="319" t="s">
        <v>229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167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103</v>
      </c>
      <c r="B83" s="313" t="s">
        <v>104</v>
      </c>
      <c r="C83" s="314">
        <v>1789726772</v>
      </c>
      <c r="D83" s="315">
        <v>45000</v>
      </c>
      <c r="E83" s="319" t="s">
        <v>194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103</v>
      </c>
      <c r="B84" s="324" t="s">
        <v>153</v>
      </c>
      <c r="C84" s="314"/>
      <c r="D84" s="315">
        <v>20000</v>
      </c>
      <c r="E84" s="319" t="s">
        <v>216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157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134</v>
      </c>
      <c r="B85" s="324" t="s">
        <v>135</v>
      </c>
      <c r="C85" s="314"/>
      <c r="D85" s="315">
        <v>4000</v>
      </c>
      <c r="E85" s="319" t="s">
        <v>221</v>
      </c>
      <c r="F85" s="131"/>
      <c r="G85" s="137"/>
      <c r="H85" s="186" t="s">
        <v>123</v>
      </c>
      <c r="I85" s="55"/>
      <c r="J85" s="52">
        <v>200</v>
      </c>
      <c r="K85" s="170" t="s">
        <v>163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199</v>
      </c>
      <c r="B86" s="323" t="s">
        <v>200</v>
      </c>
      <c r="C86" s="314"/>
      <c r="D86" s="315">
        <v>1000</v>
      </c>
      <c r="E86" s="317" t="s">
        <v>221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112</v>
      </c>
      <c r="B87" s="313" t="s">
        <v>113</v>
      </c>
      <c r="C87" s="314">
        <v>1729190349</v>
      </c>
      <c r="D87" s="315">
        <v>63000</v>
      </c>
      <c r="E87" s="319" t="s">
        <v>159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/>
      <c r="B88" s="313"/>
      <c r="C88" s="314"/>
      <c r="D88" s="315"/>
      <c r="E88" s="316"/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13"/>
      <c r="C89" s="314"/>
      <c r="D89" s="315"/>
      <c r="E89" s="319"/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13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7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9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219</v>
      </c>
      <c r="B114" s="54" t="s">
        <v>220</v>
      </c>
      <c r="C114" s="118"/>
      <c r="D114" s="207">
        <v>1330</v>
      </c>
      <c r="E114" s="178" t="s">
        <v>216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185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7500</v>
      </c>
      <c r="E116" s="178" t="s">
        <v>225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20000</v>
      </c>
      <c r="E117" s="178" t="s">
        <v>192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58" t="s">
        <v>27</v>
      </c>
      <c r="B119" s="359"/>
      <c r="C119" s="370"/>
      <c r="D119" s="208">
        <f>SUM(D37:D118)</f>
        <v>2141970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58" t="s">
        <v>28</v>
      </c>
      <c r="B121" s="359"/>
      <c r="C121" s="359"/>
      <c r="D121" s="208">
        <f>D119+M121</f>
        <v>2141970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1:E88">
    <sortCondition ref="A71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0"/>
  <sheetViews>
    <sheetView topLeftCell="A14" zoomScaleNormal="100" workbookViewId="0">
      <selection activeCell="G29" sqref="G2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4" t="s">
        <v>46</v>
      </c>
      <c r="B1" s="375"/>
      <c r="C1" s="375"/>
      <c r="D1" s="375"/>
      <c r="E1" s="376"/>
      <c r="F1" s="5"/>
      <c r="G1" s="5"/>
    </row>
    <row r="2" spans="1:25" ht="21.75">
      <c r="A2" s="380" t="s">
        <v>59</v>
      </c>
      <c r="B2" s="381"/>
      <c r="C2" s="381"/>
      <c r="D2" s="381"/>
      <c r="E2" s="382"/>
      <c r="F2" s="5"/>
      <c r="G2" s="5"/>
    </row>
    <row r="3" spans="1:25" ht="23.25">
      <c r="A3" s="377" t="s">
        <v>228</v>
      </c>
      <c r="B3" s="378"/>
      <c r="C3" s="378"/>
      <c r="D3" s="378"/>
      <c r="E3" s="37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3" t="s">
        <v>96</v>
      </c>
      <c r="B4" s="384"/>
      <c r="C4" s="258"/>
      <c r="D4" s="385" t="s">
        <v>95</v>
      </c>
      <c r="E4" s="38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7280393.5445999997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370751.91740000027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82878.372800001875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2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60461</v>
      </c>
      <c r="C9" s="40"/>
      <c r="D9" s="39" t="s">
        <v>11</v>
      </c>
      <c r="E9" s="240">
        <v>2141970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171</v>
      </c>
      <c r="B10" s="244">
        <v>72000</v>
      </c>
      <c r="C10" s="40"/>
      <c r="D10" s="39" t="s">
        <v>226</v>
      </c>
      <c r="E10" s="242">
        <v>-839089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238290.91740000027</v>
      </c>
      <c r="C11" s="40"/>
      <c r="D11" s="333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2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5" t="s">
        <v>202</v>
      </c>
      <c r="B14" s="336">
        <v>500000</v>
      </c>
      <c r="C14" s="334"/>
      <c r="D14" s="39" t="s">
        <v>120</v>
      </c>
      <c r="E14" s="240">
        <v>34900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2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8738290.9174000006</v>
      </c>
      <c r="C17" s="40"/>
      <c r="D17" s="40" t="s">
        <v>7</v>
      </c>
      <c r="E17" s="243">
        <f>SUM(E5:E16)</f>
        <v>8738290.9174000025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1" t="s">
        <v>14</v>
      </c>
      <c r="B19" s="372"/>
      <c r="C19" s="372"/>
      <c r="D19" s="372"/>
      <c r="E19" s="37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7" t="s">
        <v>147</v>
      </c>
      <c r="B20" s="328">
        <v>62210</v>
      </c>
      <c r="C20" s="329"/>
      <c r="D20" s="330" t="s">
        <v>137</v>
      </c>
      <c r="E20" s="331">
        <v>427080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151</v>
      </c>
      <c r="B21" s="45">
        <v>17510</v>
      </c>
      <c r="C21" s="39"/>
      <c r="D21" s="261" t="s">
        <v>140</v>
      </c>
      <c r="E21" s="262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150</v>
      </c>
      <c r="B22" s="270">
        <v>17800</v>
      </c>
      <c r="C22" s="39"/>
      <c r="D22" s="261" t="s">
        <v>139</v>
      </c>
      <c r="E22" s="262">
        <v>227220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149</v>
      </c>
      <c r="B23" s="45">
        <v>21440</v>
      </c>
      <c r="C23" s="39"/>
      <c r="D23" s="261" t="s">
        <v>138</v>
      </c>
      <c r="E23" s="262">
        <v>216620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161</v>
      </c>
      <c r="B24" s="45">
        <v>17500</v>
      </c>
      <c r="C24" s="39"/>
      <c r="D24" s="261" t="s">
        <v>141</v>
      </c>
      <c r="E24" s="262">
        <v>88650</v>
      </c>
      <c r="K24" s="1" t="s">
        <v>140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227</v>
      </c>
      <c r="B25" s="120">
        <v>40000</v>
      </c>
      <c r="C25" s="39"/>
      <c r="D25" s="261" t="s">
        <v>143</v>
      </c>
      <c r="E25" s="262">
        <v>71270</v>
      </c>
      <c r="G25" s="33"/>
      <c r="K25" s="1" t="s">
        <v>137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148</v>
      </c>
      <c r="B26" s="120">
        <v>29160</v>
      </c>
      <c r="C26" s="121"/>
      <c r="D26" s="261" t="s">
        <v>144</v>
      </c>
      <c r="E26" s="262">
        <v>67150</v>
      </c>
      <c r="G26" s="33"/>
      <c r="K26" s="1" t="s">
        <v>139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158</v>
      </c>
      <c r="B27" s="120">
        <v>17000</v>
      </c>
      <c r="C27" s="121"/>
      <c r="D27" s="261" t="s">
        <v>142</v>
      </c>
      <c r="E27" s="262">
        <v>26450</v>
      </c>
      <c r="G27" s="33"/>
      <c r="K27" s="1" t="s">
        <v>138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183</v>
      </c>
      <c r="B28" s="45">
        <v>20000</v>
      </c>
      <c r="C28" s="121"/>
      <c r="D28" s="261" t="s">
        <v>156</v>
      </c>
      <c r="E28" s="262">
        <v>20000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155</v>
      </c>
      <c r="B29" s="120">
        <v>15000</v>
      </c>
      <c r="C29" s="121"/>
      <c r="D29" s="261" t="s">
        <v>146</v>
      </c>
      <c r="E29" s="262">
        <v>45000</v>
      </c>
      <c r="G29" s="16"/>
      <c r="K29" s="1" t="s">
        <v>143</v>
      </c>
      <c r="L29" s="1">
        <v>73440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180</v>
      </c>
      <c r="B30" s="120">
        <v>15000</v>
      </c>
      <c r="C30" s="121"/>
      <c r="D30" s="261" t="s">
        <v>224</v>
      </c>
      <c r="E30" s="262">
        <v>20000</v>
      </c>
      <c r="G30" s="16"/>
      <c r="K30" s="1" t="s">
        <v>144</v>
      </c>
      <c r="L30" s="1">
        <v>59200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2.5" thickBot="1">
      <c r="A31" s="337" t="s">
        <v>145</v>
      </c>
      <c r="B31" s="338">
        <v>268770</v>
      </c>
      <c r="C31" s="326"/>
      <c r="D31" s="272" t="s">
        <v>160</v>
      </c>
      <c r="E31" s="273">
        <v>63000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2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2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2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2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2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2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2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2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2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2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2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2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2:25">
      <c r="B45" s="1"/>
      <c r="D45" s="1"/>
      <c r="E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2:25">
      <c r="B46" s="1"/>
      <c r="D46" s="1"/>
      <c r="E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2:25">
      <c r="B47" s="1"/>
      <c r="D47" s="1"/>
      <c r="E47" s="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2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</sheetData>
  <sortState ref="A21:B32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2022-08-31T15:41:34Z</dcterms:modified>
</cp:coreProperties>
</file>