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31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34" i="10" l="1"/>
  <c r="Q8" i="10" l="1"/>
  <c r="E23" i="16" l="1"/>
  <c r="B11" i="10" l="1"/>
  <c r="C73" i="19"/>
  <c r="B13" i="10" l="1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<sst xmlns="http://schemas.openxmlformats.org/spreadsheetml/2006/main" count="553" uniqueCount="268">
  <si>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</si>
  <si>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</si>
  <si>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</si>
  <si>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</si>
  <si>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</si>
  <si>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</si>
  <si>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</si>
  <si>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</si>
  <si>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</si>
  <si>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</si>
  <si>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</si>
  <si>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</si>
  <si>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</si>
  <si>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</si>
  <si>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</si>
  <si>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</si>
  <si>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</si>
  <si>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</si>
  <si>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</si>
  <si>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</si>
  <si>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</si>
  <si>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</si>
  <si>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</si>
  <si>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</si>
  <si>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</si>
  <si>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</si>
  <si>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</si>
  <si>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</si>
  <si>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</si>
  <si>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</si>
  <si>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</si>
  <si>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</si>
  <si>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</si>
  <si>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</si>
  <si>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</si>
  <si>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</si>
  <si>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</si>
  <si>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</si>
  <si>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</si>
  <si>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</si>
  <si>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</si>
  <si>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</si>
  <si>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</si>
  <si>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</si>
  <si>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</si>
  <si>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</si>
  <si>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</si>
  <si>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</si>
  <si>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</si>
  <si>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</si>
  <si>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</si>
  <si>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</si>
  <si>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</si>
  <si>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</si>
  <si>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</si>
  <si>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</si>
  <si>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</si>
  <si>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</si>
  <si>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</si>
  <si>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</si>
  <si>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</si>
  <si>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</si>
  <si>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</si>
  <si>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</si>
  <si>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</si>
  <si>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</si>
  <si>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</si>
  <si>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</si>
  <si>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</si>
  <si>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</si>
  <si>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</si>
  <si>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</si>
  <si>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</si>
  <si>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</si>
  <si>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</si>
  <si>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</si>
  <si>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</si>
  <si>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</si>
  <si>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</si>
  <si>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</si>
  <si>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</si>
  <si>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</si>
  <si>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</si>
  <si>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</si>
  <si>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</si>
  <si>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</si>
  <si>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</si>
  <si>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</si>
  <si>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</si>
  <si>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</si>
  <si>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</si>
  <si>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</si>
  <si>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</si>
  <si>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</si>
  <si>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</si>
  <si>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</si>
  <si>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</si>
  <si>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</si>
  <si>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</si>
  <si>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</si>
  <si>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</si>
  <si>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</si>
  <si>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</si>
  <si>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</si>
  <si>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</si>
  <si>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</si>
  <si>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</si>
  <si>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</si>
  <si>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</si>
  <si>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</si>
  <si>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</si>
  <si>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</si>
  <si>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</si>
  <si>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</si>
  <si>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</si>
  <si>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</si>
  <si>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</si>
  <si>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</si>
  <si>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</si>
  <si>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</si>
  <si>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</si>
  <si>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</si>
  <si>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</si>
  <si>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</si>
  <si>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</si>
  <si>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</si>
  <si>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</si>
  <si>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</si>
  <si>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</si>
  <si>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</si>
  <si>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</si>
  <si>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</si>
  <si>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</si>
  <si>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</si>
  <si>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</si>
  <si>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</si>
  <si>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</si>
  <si>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</si>
  <si>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</si>
  <si>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</si>
  <si>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</si>
  <si>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</si>
  <si>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</si>
  <si>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</si>
  <si>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</si>
  <si>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</si>
  <si>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</si>
  <si>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</si>
  <si>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</si>
  <si>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</si>
  <si>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</si>
  <si>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</si>
  <si>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</si>
  <si>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</si>
  <si>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</si>
  <si>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</si>
  <si>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</si>
  <si>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</si>
  <si>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</si>
  <si>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</si>
  <si>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</si>
  <si>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</si>
  <si>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</si>
  <si>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</si>
  <si>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</si>
  <si>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</si>
  <si>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</si>
  <si>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</si>
  <si>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</si>
  <si>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</si>
  <si>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</si>
  <si>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</si>
  <si>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</si>
  <si>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</si>
  <si>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</si>
  <si>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</si>
  <si>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</si>
  <si>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</si>
  <si>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</si>
  <si>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</si>
  <si>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</si>
  <si>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</si>
  <si>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</si>
  <si>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</si>
  <si>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</si>
  <si>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</si>
  <si>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</si>
  <si>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</si>
  <si>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</si>
  <si>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</si>
  <si>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</si>
  <si>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</si>
  <si>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</si>
  <si>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</si>
  <si>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</si>
  <si>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</si>
  <si>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</si>
  <si>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</si>
  <si>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</si>
  <si>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</si>
  <si>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</si>
  <si>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</si>
  <si>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</si>
  <si>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</si>
  <si>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</si>
  <si>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</si>
  <si>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</si>
  <si>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</si>
  <si>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</si>
  <si>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</si>
  <si>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</si>
  <si>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</si>
  <si>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</si>
  <si>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</si>
  <si>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</si>
  <si>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</si>
  <si>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</si>
  <si>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</si>
  <si>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</si>
  <si>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</si>
  <si>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</si>
  <si>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</si>
  <si>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</si>
  <si>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</si>
  <si>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</si>
  <si>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</si>
  <si>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</si>
  <si>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</si>
  <si>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</si>
  <si>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</si>
  <si>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</si>
  <si>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</si>
  <si>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</si>
  <si>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</si>
  <si>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</si>
  <si>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</si>
  <si>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</si>
  <si>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</si>
  <si>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</si>
  <si>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</si>
  <si>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</si>
  <si>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</si>
  <si>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</si>
  <si>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</si>
  <si>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</si>
  <si>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</si>
  <si>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</si>
  <si>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</si>
  <si>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</si>
  <si>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</si>
  <si>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</si>
  <si>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</si>
  <si>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</si>
  <si>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</si>
  <si>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</si>
  <si>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</si>
  <si>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</si>
  <si>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</si>
  <si>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</si>
  <si>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</si>
  <si>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</si>
  <si>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Munna(A52) + Cash Back</t>
  </si>
  <si>
    <t>30.07.2022</t>
  </si>
  <si>
    <t>31.07.2022</t>
  </si>
  <si>
    <t>Date:31.07.2022</t>
  </si>
  <si>
    <t>Salary+Bonus</t>
  </si>
  <si>
    <t>Demo(A03core)</t>
  </si>
  <si>
    <t>SAMSUNG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</si>
</sst>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2"/>
      <c r="B1" s="402"/>
      <c r="C1" s="402"/>
      <c r="D1" s="402"/>
      <c r="E1" s="402"/>
      <c r="F1" s="402"/>
    </row>
    <row r="2" spans="1:8" ht="20.25">
      <c r="A2" s="403"/>
      <c r="B2" s="400" t="s">
        <v>14</v>
      </c>
      <c r="C2" s="400"/>
      <c r="D2" s="400"/>
      <c r="E2" s="400"/>
    </row>
    <row r="3" spans="1:8" ht="16.5" customHeight="1">
      <c r="A3" s="403"/>
      <c r="B3" s="401" t="s">
        <v>42</v>
      </c>
      <c r="C3" s="401"/>
      <c r="D3" s="401"/>
      <c r="E3" s="401"/>
    </row>
    <row r="4" spans="1:8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3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3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3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3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G30" sqref="G3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2"/>
      <c r="B1" s="402"/>
      <c r="C1" s="402"/>
      <c r="D1" s="402"/>
      <c r="E1" s="402"/>
      <c r="F1" s="402"/>
    </row>
    <row r="2" spans="1:9" ht="20.25">
      <c r="A2" s="403"/>
      <c r="B2" s="400" t="s">
        <v>14</v>
      </c>
      <c r="C2" s="400"/>
      <c r="D2" s="400"/>
      <c r="E2" s="400"/>
    </row>
    <row r="3" spans="1:9" ht="16.5" customHeight="1">
      <c r="A3" s="403"/>
      <c r="B3" s="401" t="s">
        <v>184</v>
      </c>
      <c r="C3" s="401"/>
      <c r="D3" s="401"/>
      <c r="E3" s="401"/>
    </row>
    <row r="4" spans="1:9" ht="15.75" customHeight="1">
      <c r="A4" s="403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3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3"/>
      <c r="B6" s="26" t="s">
        <v>187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3"/>
      <c r="B7" s="26" t="s">
        <v>191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3"/>
      <c r="B8" s="26" t="s">
        <v>192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3"/>
      <c r="B9" s="26" t="s">
        <v>213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3"/>
      <c r="B10" s="26" t="s">
        <v>215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3"/>
      <c r="B11" s="26" t="s">
        <v>219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3"/>
      <c r="B12" s="26" t="s">
        <v>221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3"/>
      <c r="B13" s="26" t="s">
        <v>223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3"/>
      <c r="B14" s="26" t="s">
        <v>229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3"/>
      <c r="B15" s="26" t="s">
        <v>230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3"/>
      <c r="B16" s="26" t="s">
        <v>232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3"/>
      <c r="B17" s="26" t="s">
        <v>233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3"/>
      <c r="B18" s="26" t="s">
        <v>235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3"/>
      <c r="B19" s="26" t="s">
        <v>236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3"/>
      <c r="B20" s="26" t="s">
        <v>237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3"/>
      <c r="B21" s="26" t="s">
        <v>238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3"/>
      <c r="B22" s="26" t="s">
        <v>240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3"/>
      <c r="B23" s="26" t="s">
        <v>241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3"/>
      <c r="B24" s="26" t="s">
        <v>242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3"/>
      <c r="B25" s="26" t="s">
        <v>243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3"/>
      <c r="B26" s="26" t="s">
        <v>249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3"/>
      <c r="B27" s="26" t="s">
        <v>251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3"/>
      <c r="B28" s="26" t="s">
        <v>260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3"/>
      <c r="B29" s="26" t="s">
        <v>262</v>
      </c>
      <c r="C29" s="227">
        <v>0</v>
      </c>
      <c r="D29" s="227">
        <v>0</v>
      </c>
      <c r="E29" s="228">
        <f t="shared" si="0"/>
        <v>0</v>
      </c>
      <c r="F29" s="2"/>
      <c r="G29" s="253"/>
      <c r="H29" s="21"/>
      <c r="I29" s="21"/>
    </row>
    <row r="30" spans="1:9">
      <c r="A30" s="403"/>
      <c r="B30" s="26" t="s">
        <v>263</v>
      </c>
      <c r="C30" s="227">
        <v>1200000</v>
      </c>
      <c r="D30" s="227">
        <v>1200000</v>
      </c>
      <c r="E30" s="228">
        <f t="shared" si="0"/>
        <v>0</v>
      </c>
      <c r="F30" s="2"/>
      <c r="G30" s="21"/>
      <c r="H30" s="21"/>
      <c r="I30" s="21"/>
    </row>
    <row r="31" spans="1:9">
      <c r="A31" s="403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3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3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3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3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3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3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3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3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3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3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3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3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3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3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3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3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3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3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3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3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3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3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3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3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3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3"/>
      <c r="B57" s="26"/>
      <c r="C57" s="227"/>
      <c r="D57" s="227"/>
      <c r="E57" s="228">
        <f t="shared" si="0"/>
        <v>0</v>
      </c>
      <c r="F57" s="2"/>
    </row>
    <row r="58" spans="1:9">
      <c r="A58" s="403"/>
      <c r="B58" s="26"/>
      <c r="C58" s="227"/>
      <c r="D58" s="227"/>
      <c r="E58" s="228">
        <f t="shared" si="0"/>
        <v>0</v>
      </c>
      <c r="F58" s="2"/>
    </row>
    <row r="59" spans="1:9">
      <c r="A59" s="403"/>
      <c r="B59" s="26"/>
      <c r="C59" s="227"/>
      <c r="D59" s="227"/>
      <c r="E59" s="228">
        <f t="shared" si="0"/>
        <v>0</v>
      </c>
      <c r="F59" s="2"/>
    </row>
    <row r="60" spans="1:9">
      <c r="A60" s="403"/>
      <c r="B60" s="26"/>
      <c r="C60" s="227"/>
      <c r="D60" s="227"/>
      <c r="E60" s="228">
        <f t="shared" si="0"/>
        <v>0</v>
      </c>
      <c r="F60" s="2"/>
    </row>
    <row r="61" spans="1:9">
      <c r="A61" s="403"/>
      <c r="B61" s="26"/>
      <c r="C61" s="227"/>
      <c r="D61" s="227"/>
      <c r="E61" s="228">
        <f t="shared" si="0"/>
        <v>0</v>
      </c>
      <c r="F61" s="2"/>
    </row>
    <row r="62" spans="1:9">
      <c r="A62" s="403"/>
      <c r="B62" s="26"/>
      <c r="C62" s="227"/>
      <c r="D62" s="227"/>
      <c r="E62" s="228">
        <f t="shared" si="0"/>
        <v>0</v>
      </c>
      <c r="F62" s="2"/>
    </row>
    <row r="63" spans="1:9">
      <c r="A63" s="403"/>
      <c r="B63" s="26"/>
      <c r="C63" s="227"/>
      <c r="D63" s="227"/>
      <c r="E63" s="228">
        <f t="shared" si="0"/>
        <v>0</v>
      </c>
      <c r="F63" s="2"/>
    </row>
    <row r="64" spans="1:9">
      <c r="A64" s="403"/>
      <c r="B64" s="26"/>
      <c r="C64" s="227"/>
      <c r="D64" s="227"/>
      <c r="E64" s="228">
        <f t="shared" si="0"/>
        <v>0</v>
      </c>
      <c r="F64" s="2"/>
    </row>
    <row r="65" spans="1:7">
      <c r="A65" s="403"/>
      <c r="B65" s="26"/>
      <c r="C65" s="227"/>
      <c r="D65" s="227"/>
      <c r="E65" s="228">
        <f t="shared" si="0"/>
        <v>0</v>
      </c>
      <c r="F65" s="2"/>
    </row>
    <row r="66" spans="1:7">
      <c r="A66" s="403"/>
      <c r="B66" s="26"/>
      <c r="C66" s="227"/>
      <c r="D66" s="227"/>
      <c r="E66" s="228">
        <f t="shared" si="0"/>
        <v>0</v>
      </c>
      <c r="F66" s="2"/>
    </row>
    <row r="67" spans="1:7">
      <c r="A67" s="403"/>
      <c r="B67" s="26"/>
      <c r="C67" s="227"/>
      <c r="D67" s="227"/>
      <c r="E67" s="228">
        <f t="shared" si="0"/>
        <v>0</v>
      </c>
      <c r="F67" s="2"/>
    </row>
    <row r="68" spans="1:7">
      <c r="A68" s="403"/>
      <c r="B68" s="26"/>
      <c r="C68" s="227"/>
      <c r="D68" s="227"/>
      <c r="E68" s="228">
        <f t="shared" si="0"/>
        <v>0</v>
      </c>
      <c r="F68" s="2"/>
    </row>
    <row r="69" spans="1:7">
      <c r="A69" s="403"/>
      <c r="B69" s="26"/>
      <c r="C69" s="227"/>
      <c r="D69" s="227"/>
      <c r="E69" s="228">
        <f t="shared" si="0"/>
        <v>0</v>
      </c>
      <c r="F69" s="2"/>
    </row>
    <row r="70" spans="1:7">
      <c r="A70" s="403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3"/>
      <c r="B71" s="26"/>
      <c r="C71" s="227"/>
      <c r="D71" s="227"/>
      <c r="E71" s="228">
        <f t="shared" si="1"/>
        <v>0</v>
      </c>
      <c r="F71" s="2"/>
    </row>
    <row r="72" spans="1:7">
      <c r="A72" s="403"/>
      <c r="B72" s="26"/>
      <c r="C72" s="227"/>
      <c r="D72" s="227"/>
      <c r="E72" s="228">
        <f t="shared" si="1"/>
        <v>0</v>
      </c>
      <c r="F72" s="2"/>
    </row>
    <row r="73" spans="1:7">
      <c r="A73" s="403"/>
      <c r="B73" s="26"/>
      <c r="C73" s="227"/>
      <c r="D73" s="227"/>
      <c r="E73" s="228">
        <f t="shared" si="1"/>
        <v>0</v>
      </c>
      <c r="F73" s="2"/>
    </row>
    <row r="74" spans="1:7">
      <c r="A74" s="403"/>
      <c r="B74" s="26"/>
      <c r="C74" s="227"/>
      <c r="D74" s="227"/>
      <c r="E74" s="228">
        <f t="shared" si="1"/>
        <v>0</v>
      </c>
      <c r="F74" s="2"/>
    </row>
    <row r="75" spans="1:7">
      <c r="A75" s="403"/>
      <c r="B75" s="26"/>
      <c r="C75" s="227"/>
      <c r="D75" s="227"/>
      <c r="E75" s="228">
        <f t="shared" si="1"/>
        <v>0</v>
      </c>
      <c r="F75" s="2"/>
    </row>
    <row r="76" spans="1:7">
      <c r="A76" s="403"/>
      <c r="B76" s="26"/>
      <c r="C76" s="227"/>
      <c r="D76" s="227"/>
      <c r="E76" s="228">
        <f t="shared" si="1"/>
        <v>0</v>
      </c>
      <c r="F76" s="2"/>
    </row>
    <row r="77" spans="1:7">
      <c r="A77" s="403"/>
      <c r="B77" s="26"/>
      <c r="C77" s="227"/>
      <c r="D77" s="227"/>
      <c r="E77" s="228">
        <f t="shared" si="1"/>
        <v>0</v>
      </c>
      <c r="F77" s="2"/>
    </row>
    <row r="78" spans="1:7">
      <c r="A78" s="403"/>
      <c r="B78" s="26"/>
      <c r="C78" s="227"/>
      <c r="D78" s="227"/>
      <c r="E78" s="228">
        <f t="shared" si="1"/>
        <v>0</v>
      </c>
      <c r="F78" s="2"/>
    </row>
    <row r="79" spans="1:7">
      <c r="A79" s="403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3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3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3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3"/>
      <c r="B83" s="31"/>
      <c r="C83" s="228">
        <f>SUM(C5:C72)</f>
        <v>8500000</v>
      </c>
      <c r="D83" s="228">
        <f>SUM(D5:D77)</f>
        <v>8500000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1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2" customFormat="1" ht="16.5" thickBot="1">
      <c r="A3" s="410" t="s">
        <v>185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6"/>
      <c r="T3" s="7"/>
      <c r="U3" s="7"/>
      <c r="V3" s="7"/>
      <c r="W3" s="7"/>
      <c r="X3" s="16"/>
    </row>
    <row r="4" spans="1:24" s="63" customFormat="1" ht="12.75" customHeight="1">
      <c r="A4" s="413" t="s">
        <v>27</v>
      </c>
      <c r="B4" s="415" t="s">
        <v>28</v>
      </c>
      <c r="C4" s="404" t="s">
        <v>29</v>
      </c>
      <c r="D4" s="404" t="s">
        <v>30</v>
      </c>
      <c r="E4" s="404" t="s">
        <v>31</v>
      </c>
      <c r="F4" s="404" t="s">
        <v>225</v>
      </c>
      <c r="G4" s="404" t="s">
        <v>32</v>
      </c>
      <c r="H4" s="404" t="s">
        <v>162</v>
      </c>
      <c r="I4" s="404" t="s">
        <v>161</v>
      </c>
      <c r="J4" s="404" t="s">
        <v>33</v>
      </c>
      <c r="K4" s="404" t="s">
        <v>34</v>
      </c>
      <c r="L4" s="404" t="s">
        <v>105</v>
      </c>
      <c r="M4" s="404" t="s">
        <v>222</v>
      </c>
      <c r="N4" s="404" t="s">
        <v>35</v>
      </c>
      <c r="O4" s="406" t="s">
        <v>114</v>
      </c>
      <c r="P4" s="417" t="s">
        <v>129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14"/>
      <c r="B5" s="416"/>
      <c r="C5" s="405"/>
      <c r="D5" s="405"/>
      <c r="E5" s="405"/>
      <c r="F5" s="405"/>
      <c r="G5" s="405"/>
      <c r="H5" s="405"/>
      <c r="I5" s="405"/>
      <c r="J5" s="405"/>
      <c r="K5" s="405"/>
      <c r="L5" s="405"/>
      <c r="M5" s="405"/>
      <c r="N5" s="405"/>
      <c r="O5" s="407"/>
      <c r="P5" s="418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187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191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192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213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215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219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221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223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229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230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232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233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235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236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237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238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240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241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242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243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249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251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260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 t="s">
        <v>262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30</v>
      </c>
      <c r="K29" s="79"/>
      <c r="L29" s="79"/>
      <c r="M29" s="79"/>
      <c r="N29" s="108"/>
      <c r="O29" s="79"/>
      <c r="P29" s="81"/>
      <c r="Q29" s="75">
        <f t="shared" si="0"/>
        <v>530</v>
      </c>
      <c r="R29" s="76"/>
    </row>
    <row r="30" spans="1:23" s="13" customFormat="1">
      <c r="A30" s="70" t="s">
        <v>263</v>
      </c>
      <c r="B30" s="78">
        <v>500</v>
      </c>
      <c r="C30" s="71"/>
      <c r="D30" s="79"/>
      <c r="E30" s="79">
        <v>960</v>
      </c>
      <c r="F30" s="79"/>
      <c r="G30" s="79"/>
      <c r="H30" s="79"/>
      <c r="I30" s="79"/>
      <c r="J30" s="79">
        <v>30</v>
      </c>
      <c r="K30" s="79">
        <v>3840</v>
      </c>
      <c r="L30" s="79"/>
      <c r="M30" s="79"/>
      <c r="N30" s="108"/>
      <c r="O30" s="79">
        <v>17500</v>
      </c>
      <c r="P30" s="81"/>
      <c r="Q30" s="75">
        <f t="shared" si="0"/>
        <v>22830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5170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1790</v>
      </c>
      <c r="K37" s="95">
        <f t="shared" si="1"/>
        <v>3840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17700</v>
      </c>
      <c r="P37" s="96">
        <f t="shared" si="1"/>
        <v>1400</v>
      </c>
      <c r="Q37" s="97">
        <f>SUM(Q6:Q36)</f>
        <v>47955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105" zoomScale="130" zoomScaleNormal="130" workbookViewId="0">
      <selection activeCell="F56" sqref="F55:F56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4" t="s">
        <v>14</v>
      </c>
      <c r="B1" s="425"/>
      <c r="C1" s="425"/>
      <c r="D1" s="425"/>
      <c r="E1" s="425"/>
      <c r="F1" s="426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7" t="s">
        <v>186</v>
      </c>
      <c r="B2" s="428"/>
      <c r="C2" s="428"/>
      <c r="D2" s="428"/>
      <c r="E2" s="428"/>
      <c r="F2" s="429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30" t="s">
        <v>61</v>
      </c>
      <c r="B3" s="431"/>
      <c r="C3" s="431"/>
      <c r="D3" s="431"/>
      <c r="E3" s="431"/>
      <c r="F3" s="432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187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191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192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213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215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219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221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223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229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230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232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233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235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236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237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238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240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241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242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243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249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251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260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 t="s">
        <v>262</v>
      </c>
      <c r="B28" s="45">
        <v>304840</v>
      </c>
      <c r="C28" s="48">
        <v>444650</v>
      </c>
      <c r="D28" s="45">
        <v>530</v>
      </c>
      <c r="E28" s="45">
        <f t="shared" si="0"/>
        <v>445180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 t="s">
        <v>263</v>
      </c>
      <c r="B29" s="45">
        <v>435700</v>
      </c>
      <c r="C29" s="48">
        <v>462185</v>
      </c>
      <c r="D29" s="45">
        <v>22830</v>
      </c>
      <c r="E29" s="45">
        <f t="shared" si="0"/>
        <v>485015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7689050</v>
      </c>
      <c r="C33" s="232">
        <f>SUM(C5:C32)</f>
        <v>6942560</v>
      </c>
      <c r="D33" s="231">
        <f>SUM(D5:D32)</f>
        <v>47405</v>
      </c>
      <c r="E33" s="231">
        <f>SUM(E5:E32)</f>
        <v>6989965</v>
      </c>
      <c r="F33" s="231">
        <f>B33-E33</f>
        <v>699085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21" t="s">
        <v>19</v>
      </c>
      <c r="C35" s="421"/>
      <c r="D35" s="421"/>
      <c r="E35" s="421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102</v>
      </c>
      <c r="C37" s="120" t="s">
        <v>103</v>
      </c>
      <c r="D37" s="331">
        <v>16000</v>
      </c>
      <c r="E37" s="305" t="s">
        <v>163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123</v>
      </c>
      <c r="C38" s="112" t="s">
        <v>124</v>
      </c>
      <c r="D38" s="198">
        <v>4000</v>
      </c>
      <c r="E38" s="168" t="s">
        <v>213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133</v>
      </c>
      <c r="C39" s="112" t="s">
        <v>176</v>
      </c>
      <c r="D39" s="332">
        <v>28100</v>
      </c>
      <c r="E39" s="169" t="s">
        <v>182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110</v>
      </c>
      <c r="C40" s="112" t="s">
        <v>111</v>
      </c>
      <c r="D40" s="332">
        <v>23000</v>
      </c>
      <c r="E40" s="168" t="s">
        <v>213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98</v>
      </c>
      <c r="B41" s="113" t="s">
        <v>122</v>
      </c>
      <c r="C41" s="112" t="s">
        <v>157</v>
      </c>
      <c r="D41" s="198">
        <v>3840</v>
      </c>
      <c r="E41" s="168" t="s">
        <v>251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 t="s">
        <v>98</v>
      </c>
      <c r="B42" s="53" t="s">
        <v>126</v>
      </c>
      <c r="C42" s="112" t="s">
        <v>266</v>
      </c>
      <c r="D42" s="198">
        <v>6230</v>
      </c>
      <c r="E42" s="169" t="s">
        <v>263</v>
      </c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226</v>
      </c>
      <c r="B43" s="369" t="s">
        <v>227</v>
      </c>
      <c r="C43" s="370" t="s">
        <v>228</v>
      </c>
      <c r="D43" s="371">
        <v>8000</v>
      </c>
      <c r="E43" s="372" t="s">
        <v>235</v>
      </c>
      <c r="F43" s="126"/>
      <c r="G43" s="422"/>
      <c r="H43" s="422"/>
      <c r="I43" s="422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246</v>
      </c>
      <c r="C44" s="261" t="s">
        <v>247</v>
      </c>
      <c r="D44" s="198">
        <v>2000</v>
      </c>
      <c r="E44" s="168" t="s">
        <v>243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158</v>
      </c>
      <c r="B46" s="330" t="s">
        <v>67</v>
      </c>
      <c r="C46" s="290"/>
      <c r="D46" s="291">
        <v>30000</v>
      </c>
      <c r="E46" s="292" t="s">
        <v>233</v>
      </c>
      <c r="F46" s="123"/>
      <c r="G46" s="182" t="s">
        <v>67</v>
      </c>
      <c r="H46" s="183"/>
      <c r="I46" s="184">
        <v>50000</v>
      </c>
      <c r="J46" s="120" t="s">
        <v>170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109</v>
      </c>
      <c r="C47" s="294"/>
      <c r="D47" s="301">
        <v>89100</v>
      </c>
      <c r="E47" s="296" t="s">
        <v>215</v>
      </c>
      <c r="F47" s="124"/>
      <c r="G47" s="179" t="s">
        <v>109</v>
      </c>
      <c r="H47" s="51"/>
      <c r="I47" s="48">
        <v>100000</v>
      </c>
      <c r="J47" s="48" t="s">
        <v>145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77</v>
      </c>
      <c r="B48" s="297" t="s">
        <v>78</v>
      </c>
      <c r="C48" s="294"/>
      <c r="D48" s="295">
        <v>223715</v>
      </c>
      <c r="E48" s="296" t="s">
        <v>263</v>
      </c>
      <c r="F48" s="124"/>
      <c r="G48" s="179" t="s">
        <v>71</v>
      </c>
      <c r="H48" s="51"/>
      <c r="I48" s="48">
        <v>170000</v>
      </c>
      <c r="J48" s="163" t="s">
        <v>182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244</v>
      </c>
      <c r="B49" s="293" t="s">
        <v>245</v>
      </c>
      <c r="C49" s="294"/>
      <c r="D49" s="295">
        <v>20900</v>
      </c>
      <c r="E49" s="296" t="s">
        <v>243</v>
      </c>
      <c r="F49" s="124"/>
      <c r="G49" s="179" t="s">
        <v>81</v>
      </c>
      <c r="H49" s="51"/>
      <c r="I49" s="48">
        <v>50000</v>
      </c>
      <c r="J49" s="163" t="s">
        <v>182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70</v>
      </c>
      <c r="B50" s="297" t="s">
        <v>71</v>
      </c>
      <c r="C50" s="294"/>
      <c r="D50" s="295">
        <v>135000</v>
      </c>
      <c r="E50" s="296" t="s">
        <v>242</v>
      </c>
      <c r="F50" s="124"/>
      <c r="G50" s="167" t="s">
        <v>86</v>
      </c>
      <c r="H50" s="52"/>
      <c r="I50" s="161">
        <v>200820</v>
      </c>
      <c r="J50" s="162" t="s">
        <v>169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80</v>
      </c>
      <c r="B51" s="297" t="s">
        <v>86</v>
      </c>
      <c r="C51" s="294"/>
      <c r="D51" s="295">
        <v>338280</v>
      </c>
      <c r="E51" s="296" t="s">
        <v>262</v>
      </c>
      <c r="F51" s="124"/>
      <c r="G51" s="179" t="s">
        <v>78</v>
      </c>
      <c r="H51" s="51"/>
      <c r="I51" s="48">
        <v>234890</v>
      </c>
      <c r="J51" s="163" t="s">
        <v>169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/>
      <c r="B52" s="298"/>
      <c r="C52" s="294"/>
      <c r="D52" s="295"/>
      <c r="E52" s="299"/>
      <c r="F52" s="124"/>
      <c r="G52" s="179" t="s">
        <v>76</v>
      </c>
      <c r="H52" s="51"/>
      <c r="I52" s="48">
        <v>150770</v>
      </c>
      <c r="J52" s="163" t="s">
        <v>182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145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121</v>
      </c>
      <c r="H54" s="57"/>
      <c r="I54" s="48">
        <v>94000</v>
      </c>
      <c r="J54" s="163" t="s">
        <v>182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177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178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263</v>
      </c>
      <c r="F57" s="124"/>
      <c r="G57" s="179" t="s">
        <v>97</v>
      </c>
      <c r="H57" s="51"/>
      <c r="I57" s="48">
        <v>200000</v>
      </c>
      <c r="J57" s="163" t="s">
        <v>156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40000</v>
      </c>
      <c r="E58" s="279" t="s">
        <v>263</v>
      </c>
      <c r="F58" s="124"/>
      <c r="G58" s="179" t="s">
        <v>69</v>
      </c>
      <c r="H58" s="51"/>
      <c r="I58" s="48">
        <v>174340</v>
      </c>
      <c r="J58" s="163" t="s">
        <v>182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121</v>
      </c>
      <c r="C59" s="276"/>
      <c r="D59" s="277">
        <v>95000</v>
      </c>
      <c r="E59" s="278" t="s">
        <v>263</v>
      </c>
      <c r="F59" s="124"/>
      <c r="G59" s="179" t="s">
        <v>66</v>
      </c>
      <c r="H59" s="51"/>
      <c r="I59" s="48">
        <v>325190</v>
      </c>
      <c r="J59" s="163" t="s">
        <v>178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238</v>
      </c>
      <c r="F60" s="124"/>
      <c r="G60" s="167" t="s">
        <v>79</v>
      </c>
      <c r="H60" s="52"/>
      <c r="I60" s="161">
        <v>344190</v>
      </c>
      <c r="J60" s="162" t="s">
        <v>182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350680</v>
      </c>
      <c r="E61" s="278" t="s">
        <v>263</v>
      </c>
      <c r="F61" s="126"/>
      <c r="G61" s="179" t="s">
        <v>108</v>
      </c>
      <c r="H61" s="51"/>
      <c r="I61" s="48">
        <v>54230</v>
      </c>
      <c r="J61" s="163" t="s">
        <v>168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193</v>
      </c>
      <c r="C62" s="276"/>
      <c r="D62" s="277">
        <v>300000</v>
      </c>
      <c r="E62" s="279" t="s">
        <v>192</v>
      </c>
      <c r="F62" s="123"/>
      <c r="G62" s="179" t="s">
        <v>104</v>
      </c>
      <c r="H62" s="51"/>
      <c r="I62" s="48">
        <v>259380</v>
      </c>
      <c r="J62" s="164" t="s">
        <v>178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178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155</v>
      </c>
      <c r="H64" s="52"/>
      <c r="I64" s="161">
        <v>30180</v>
      </c>
      <c r="J64" s="162" t="s">
        <v>169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102</v>
      </c>
      <c r="H65" s="51" t="s">
        <v>103</v>
      </c>
      <c r="I65" s="48">
        <v>16000</v>
      </c>
      <c r="J65" s="163" t="s">
        <v>163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123</v>
      </c>
      <c r="H66" s="51" t="s">
        <v>124</v>
      </c>
      <c r="I66" s="48">
        <v>4290</v>
      </c>
      <c r="J66" s="163" t="s">
        <v>165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133</v>
      </c>
      <c r="H67" s="51" t="s">
        <v>176</v>
      </c>
      <c r="I67" s="48">
        <v>28100</v>
      </c>
      <c r="J67" s="163" t="s">
        <v>182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243</v>
      </c>
      <c r="F68" s="124"/>
      <c r="G68" s="179" t="s">
        <v>110</v>
      </c>
      <c r="H68" s="51" t="s">
        <v>111</v>
      </c>
      <c r="I68" s="48">
        <v>17000</v>
      </c>
      <c r="J68" s="48" t="s">
        <v>182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259160</v>
      </c>
      <c r="E69" s="273" t="s">
        <v>263</v>
      </c>
      <c r="F69" s="56"/>
      <c r="G69" s="179" t="s">
        <v>122</v>
      </c>
      <c r="H69" s="51" t="s">
        <v>157</v>
      </c>
      <c r="I69" s="48">
        <v>1830</v>
      </c>
      <c r="J69" s="112" t="s">
        <v>182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327740</v>
      </c>
      <c r="E70" s="273" t="s">
        <v>263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108</v>
      </c>
      <c r="C71" s="270"/>
      <c r="D71" s="377">
        <v>40080</v>
      </c>
      <c r="E71" s="282" t="s">
        <v>223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104</v>
      </c>
      <c r="C72" s="270"/>
      <c r="D72" s="377">
        <v>291330</v>
      </c>
      <c r="E72" s="272" t="s">
        <v>262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227650</v>
      </c>
      <c r="E73" s="273" t="s">
        <v>263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/>
      <c r="B74" s="269"/>
      <c r="C74" s="270"/>
      <c r="D74" s="271"/>
      <c r="E74" s="273"/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9" t="s">
        <v>25</v>
      </c>
      <c r="B119" s="420"/>
      <c r="C119" s="423"/>
      <c r="D119" s="202">
        <f>SUM(D37:D118)</f>
        <v>3531285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9" t="s">
        <v>26</v>
      </c>
      <c r="B121" s="420"/>
      <c r="C121" s="420"/>
      <c r="D121" s="202">
        <f>D119+L121</f>
        <v>3531285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46:E52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9" zoomScaleNormal="100" workbookViewId="0">
      <selection activeCell="G31" sqref="G31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3" t="s">
        <v>88</v>
      </c>
      <c r="B1" s="454"/>
      <c r="C1" s="454"/>
      <c r="D1" s="454"/>
      <c r="E1" s="455"/>
      <c r="F1" s="5"/>
      <c r="G1" s="5"/>
      <c r="H1" s="5"/>
      <c r="I1" s="448"/>
      <c r="J1" s="448"/>
      <c r="K1" s="448"/>
    </row>
    <row r="2" spans="1:18" ht="20.25">
      <c r="A2" s="462" t="s">
        <v>60</v>
      </c>
      <c r="B2" s="463"/>
      <c r="C2" s="463"/>
      <c r="D2" s="463"/>
      <c r="E2" s="464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56" t="s">
        <v>264</v>
      </c>
      <c r="B3" s="457"/>
      <c r="C3" s="457"/>
      <c r="D3" s="457"/>
      <c r="E3" s="458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5" t="s">
        <v>63</v>
      </c>
      <c r="B4" s="466"/>
      <c r="C4" s="466"/>
      <c r="D4" s="466"/>
      <c r="E4" s="467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9463670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253</v>
      </c>
    </row>
    <row r="6" spans="1:18" ht="21.75">
      <c r="A6" s="240" t="s">
        <v>6</v>
      </c>
      <c r="B6" s="224">
        <v>166240</v>
      </c>
      <c r="C6" s="40"/>
      <c r="D6" s="38" t="s">
        <v>218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254</v>
      </c>
    </row>
    <row r="7" spans="1:18" ht="21.75">
      <c r="A7" s="242"/>
      <c r="B7" s="224"/>
      <c r="C7" s="40"/>
      <c r="D7" s="38" t="s">
        <v>64</v>
      </c>
      <c r="E7" s="365">
        <v>205024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255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106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47955</v>
      </c>
      <c r="C9" s="39"/>
      <c r="D9" s="366" t="s">
        <v>11</v>
      </c>
      <c r="E9" s="263">
        <v>3531285</v>
      </c>
      <c r="F9" s="7"/>
      <c r="G9" s="105"/>
      <c r="H9" s="105"/>
      <c r="I9" s="316" t="s">
        <v>113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112</v>
      </c>
      <c r="O9" s="7"/>
      <c r="P9" s="7"/>
      <c r="Q9" s="7"/>
      <c r="R9" s="7"/>
    </row>
    <row r="10" spans="1:18" ht="23.25">
      <c r="A10" s="240" t="s">
        <v>265</v>
      </c>
      <c r="B10" s="224">
        <v>72100</v>
      </c>
      <c r="C10" s="39"/>
      <c r="D10" s="366" t="s">
        <v>267</v>
      </c>
      <c r="E10" s="374">
        <v>693550</v>
      </c>
      <c r="F10" s="7"/>
      <c r="G10" s="220"/>
      <c r="H10" s="220"/>
      <c r="I10" s="24" t="s">
        <v>117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116</v>
      </c>
      <c r="O10" s="7"/>
      <c r="P10" s="7"/>
      <c r="Q10" s="7"/>
      <c r="R10" s="7"/>
    </row>
    <row r="11" spans="1:18" ht="21.75">
      <c r="A11" s="394" t="s">
        <v>107</v>
      </c>
      <c r="B11" s="395">
        <f>B6-B9-B10</f>
        <v>46185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138</v>
      </c>
      <c r="O11" s="7"/>
      <c r="P11" s="7"/>
      <c r="Q11" s="7"/>
      <c r="R11" s="7"/>
    </row>
    <row r="12" spans="1:18" ht="21.75">
      <c r="A12" s="396" t="s">
        <v>258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119</v>
      </c>
      <c r="J12" s="31">
        <v>22500</v>
      </c>
      <c r="K12" s="308">
        <v>10000</v>
      </c>
      <c r="L12" s="316">
        <f t="shared" si="0"/>
        <v>32500</v>
      </c>
      <c r="M12" s="31" t="s">
        <v>120</v>
      </c>
      <c r="N12" s="31" t="s">
        <v>118</v>
      </c>
      <c r="O12" s="7"/>
      <c r="P12" s="7"/>
      <c r="Q12" s="7"/>
      <c r="R12" s="7"/>
    </row>
    <row r="13" spans="1:18" s="262" customFormat="1" ht="21.75">
      <c r="A13" s="333" t="s">
        <v>259</v>
      </c>
      <c r="B13" s="326">
        <f>B11+B12</f>
        <v>18564</v>
      </c>
      <c r="C13" s="39"/>
      <c r="D13" s="312" t="s">
        <v>141</v>
      </c>
      <c r="E13" s="313">
        <v>128150</v>
      </c>
      <c r="F13" s="7"/>
      <c r="G13" s="220"/>
      <c r="H13" s="221"/>
      <c r="I13" s="306" t="s">
        <v>136</v>
      </c>
      <c r="J13" s="31"/>
      <c r="K13" s="308">
        <v>10000</v>
      </c>
      <c r="L13" s="316">
        <f t="shared" si="0"/>
        <v>10000</v>
      </c>
      <c r="M13" s="31"/>
      <c r="N13" s="24" t="s">
        <v>137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130</v>
      </c>
      <c r="E14" s="313">
        <v>36170</v>
      </c>
      <c r="F14" s="7"/>
      <c r="G14" s="255" t="s">
        <v>12</v>
      </c>
      <c r="H14" s="222"/>
      <c r="I14" s="306" t="s">
        <v>135</v>
      </c>
      <c r="J14" s="31"/>
      <c r="K14" s="31">
        <v>10000</v>
      </c>
      <c r="L14" s="316">
        <f t="shared" si="0"/>
        <v>10000</v>
      </c>
      <c r="M14" s="31"/>
      <c r="N14" s="24" t="s">
        <v>137</v>
      </c>
      <c r="O14" s="7"/>
      <c r="P14" s="7"/>
      <c r="Q14" s="7"/>
      <c r="R14" s="7"/>
    </row>
    <row r="15" spans="1:18" ht="21.75">
      <c r="A15" s="389" t="s">
        <v>252</v>
      </c>
      <c r="B15" s="390">
        <v>1500000</v>
      </c>
      <c r="C15" s="39"/>
      <c r="D15" s="312" t="s">
        <v>115</v>
      </c>
      <c r="E15" s="313">
        <v>262165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239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B5+B13+B15</f>
        <v>14518564</v>
      </c>
      <c r="C17" s="39"/>
      <c r="D17" s="39" t="s">
        <v>7</v>
      </c>
      <c r="E17" s="243">
        <f>SUM(E5:E16)</f>
        <v>14518564</v>
      </c>
      <c r="F17" s="5"/>
      <c r="G17" s="106">
        <f>B17-E17</f>
        <v>0</v>
      </c>
      <c r="H17" s="285"/>
      <c r="I17" s="433" t="s">
        <v>139</v>
      </c>
      <c r="J17" s="433"/>
      <c r="K17" s="433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49" t="s">
        <v>99</v>
      </c>
      <c r="J18" s="449"/>
      <c r="K18" s="44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9" t="s">
        <v>13</v>
      </c>
      <c r="B19" s="460"/>
      <c r="C19" s="460"/>
      <c r="D19" s="460"/>
      <c r="E19" s="461"/>
      <c r="F19" s="5"/>
      <c r="G19" s="8"/>
      <c r="H19" s="8"/>
      <c r="I19" s="439" t="s">
        <v>175</v>
      </c>
      <c r="J19" s="439"/>
      <c r="K19" s="43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204</v>
      </c>
      <c r="B20" s="358">
        <v>95000</v>
      </c>
      <c r="C20" s="247"/>
      <c r="D20" s="266" t="s">
        <v>195</v>
      </c>
      <c r="E20" s="267">
        <v>331480</v>
      </c>
      <c r="F20" s="5"/>
      <c r="G20" s="16"/>
      <c r="H20" s="16"/>
      <c r="I20" s="438" t="s">
        <v>143</v>
      </c>
      <c r="J20" s="438"/>
      <c r="K20" s="43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202</v>
      </c>
      <c r="B21" s="114">
        <v>300000</v>
      </c>
      <c r="C21" s="38"/>
      <c r="D21" s="236" t="s">
        <v>196</v>
      </c>
      <c r="E21" s="245">
        <v>259160</v>
      </c>
      <c r="G21" s="17"/>
      <c r="H21" s="17"/>
      <c r="I21" s="450" t="s">
        <v>174</v>
      </c>
      <c r="J21" s="451"/>
      <c r="K21" s="45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203</v>
      </c>
      <c r="B22" s="114">
        <v>40000</v>
      </c>
      <c r="C22" s="38"/>
      <c r="D22" s="236" t="s">
        <v>197</v>
      </c>
      <c r="E22" s="245">
        <v>327740</v>
      </c>
      <c r="I22" s="439" t="s">
        <v>180</v>
      </c>
      <c r="J22" s="439"/>
      <c r="K22" s="439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208</v>
      </c>
      <c r="B23" s="114">
        <v>223715</v>
      </c>
      <c r="C23" s="38"/>
      <c r="D23" s="236" t="s">
        <v>198</v>
      </c>
      <c r="E23" s="245">
        <v>55170</v>
      </c>
      <c r="I23" s="434" t="s">
        <v>220</v>
      </c>
      <c r="J23" s="435"/>
      <c r="K23" s="436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212</v>
      </c>
      <c r="B24" s="359">
        <v>89100</v>
      </c>
      <c r="C24" s="38"/>
      <c r="D24" s="310" t="s">
        <v>201</v>
      </c>
      <c r="E24" s="311">
        <v>23000</v>
      </c>
      <c r="I24" s="440"/>
      <c r="J24" s="441"/>
      <c r="K24" s="442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207</v>
      </c>
      <c r="B25" s="114">
        <v>40000</v>
      </c>
      <c r="C25" s="115"/>
      <c r="D25" s="236" t="s">
        <v>250</v>
      </c>
      <c r="E25" s="245">
        <v>15920</v>
      </c>
      <c r="I25" s="433" t="s">
        <v>181</v>
      </c>
      <c r="J25" s="433"/>
      <c r="K25" s="433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211</v>
      </c>
      <c r="B26" s="114">
        <v>115000</v>
      </c>
      <c r="C26" s="115"/>
      <c r="D26" s="236" t="s">
        <v>199</v>
      </c>
      <c r="E26" s="245">
        <v>291330</v>
      </c>
      <c r="N26" s="7"/>
      <c r="O26" s="7"/>
      <c r="P26" s="7"/>
      <c r="Q26" s="7"/>
      <c r="R26" s="7"/>
    </row>
    <row r="27" spans="1:18" ht="21.75">
      <c r="A27" s="248" t="s">
        <v>209</v>
      </c>
      <c r="B27" s="249">
        <v>338280</v>
      </c>
      <c r="C27" s="250"/>
      <c r="D27" s="251" t="s">
        <v>200</v>
      </c>
      <c r="E27" s="252">
        <v>227650</v>
      </c>
      <c r="N27" s="7"/>
      <c r="O27" s="7"/>
      <c r="P27" s="7"/>
      <c r="Q27" s="7"/>
      <c r="R27" s="7"/>
    </row>
    <row r="28" spans="1:18" s="307" customFormat="1" ht="21.75">
      <c r="A28" s="248" t="s">
        <v>210</v>
      </c>
      <c r="B28" s="249">
        <v>0</v>
      </c>
      <c r="C28" s="250"/>
      <c r="D28" s="251" t="s">
        <v>194</v>
      </c>
      <c r="E28" s="252">
        <v>300000</v>
      </c>
      <c r="I28" s="443" t="s">
        <v>256</v>
      </c>
      <c r="J28" s="444"/>
      <c r="K28" s="444"/>
      <c r="L28" s="444"/>
      <c r="M28" s="445"/>
      <c r="N28" s="7"/>
      <c r="O28" s="7"/>
      <c r="P28" s="7"/>
      <c r="Q28" s="7"/>
      <c r="R28" s="7"/>
    </row>
    <row r="29" spans="1:18" s="307" customFormat="1" ht="21.75">
      <c r="A29" s="248" t="s">
        <v>183</v>
      </c>
      <c r="B29" s="249">
        <v>44100</v>
      </c>
      <c r="C29" s="250"/>
      <c r="D29" s="251" t="s">
        <v>205</v>
      </c>
      <c r="E29" s="252">
        <v>350680</v>
      </c>
      <c r="I29" s="446" t="s">
        <v>130</v>
      </c>
      <c r="J29" s="446"/>
      <c r="K29" s="447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248</v>
      </c>
      <c r="B30" s="383">
        <v>20900</v>
      </c>
      <c r="C30" s="319"/>
      <c r="D30" s="320" t="s">
        <v>206</v>
      </c>
      <c r="E30" s="321">
        <v>40000</v>
      </c>
      <c r="I30" s="437" t="s">
        <v>166</v>
      </c>
      <c r="J30" s="438"/>
      <c r="K30" s="438"/>
      <c r="L30" s="387">
        <v>79500</v>
      </c>
      <c r="M30" s="387" t="s">
        <v>257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7" t="s">
        <v>166</v>
      </c>
      <c r="J31" s="438"/>
      <c r="K31" s="438"/>
      <c r="L31" s="387">
        <v>47500</v>
      </c>
      <c r="M31" s="387" t="s">
        <v>167</v>
      </c>
      <c r="N31" s="7"/>
      <c r="O31" s="7"/>
      <c r="P31" s="7"/>
      <c r="Q31" s="7"/>
      <c r="R31" s="7"/>
    </row>
    <row r="32" spans="1:18" ht="20.100000000000001" customHeight="1">
      <c r="I32" s="437" t="s">
        <v>166</v>
      </c>
      <c r="J32" s="438"/>
      <c r="K32" s="438"/>
      <c r="L32" s="387">
        <v>50000</v>
      </c>
      <c r="M32" s="387" t="s">
        <v>169</v>
      </c>
      <c r="N32" s="7"/>
      <c r="O32" s="7"/>
      <c r="P32" s="7"/>
      <c r="Q32" s="7"/>
      <c r="R32" s="7"/>
    </row>
    <row r="33" spans="2:18" ht="20.100000000000001" customHeight="1">
      <c r="E33" s="14"/>
      <c r="I33" s="434"/>
      <c r="J33" s="435"/>
      <c r="K33" s="436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33" t="s">
        <v>100</v>
      </c>
      <c r="J34" s="433"/>
      <c r="K34" s="433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8" t="s">
        <v>154</v>
      </c>
      <c r="B1" s="469"/>
      <c r="C1" s="254">
        <f>G10+C73</f>
        <v>262165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164</v>
      </c>
      <c r="G2" s="338">
        <v>24755</v>
      </c>
      <c r="H2" s="336" t="s">
        <v>173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160</v>
      </c>
      <c r="G3" s="338">
        <v>19810</v>
      </c>
      <c r="H3" s="336" t="s">
        <v>159</v>
      </c>
      <c r="J3" s="472" t="s">
        <v>171</v>
      </c>
      <c r="K3" s="472"/>
      <c r="L3" s="472"/>
    </row>
    <row r="4" spans="1:12" ht="15">
      <c r="A4" s="24" t="s">
        <v>187</v>
      </c>
      <c r="B4" s="24" t="s">
        <v>188</v>
      </c>
      <c r="C4" s="342">
        <v>10500</v>
      </c>
      <c r="D4" s="24"/>
      <c r="E4" s="61"/>
      <c r="F4" s="337" t="s">
        <v>149</v>
      </c>
      <c r="G4" s="338">
        <v>6000</v>
      </c>
      <c r="H4" s="336" t="s">
        <v>148</v>
      </c>
      <c r="I4" s="334"/>
      <c r="J4" s="324" t="s">
        <v>127</v>
      </c>
      <c r="K4" s="325">
        <v>5000</v>
      </c>
      <c r="L4" s="324" t="s">
        <v>125</v>
      </c>
    </row>
    <row r="5" spans="1:12" ht="15">
      <c r="A5" s="354" t="s">
        <v>187</v>
      </c>
      <c r="B5" s="354" t="s">
        <v>189</v>
      </c>
      <c r="C5" s="308">
        <v>1000</v>
      </c>
      <c r="D5" s="354"/>
      <c r="E5" s="61"/>
      <c r="F5" s="337" t="s">
        <v>149</v>
      </c>
      <c r="G5" s="338">
        <v>6000</v>
      </c>
      <c r="H5" s="336" t="s">
        <v>152</v>
      </c>
      <c r="I5" s="334"/>
      <c r="J5" s="324" t="s">
        <v>126</v>
      </c>
      <c r="K5" s="325">
        <v>5000</v>
      </c>
      <c r="L5" s="324" t="s">
        <v>125</v>
      </c>
    </row>
    <row r="6" spans="1:12" ht="15">
      <c r="A6" s="354" t="s">
        <v>187</v>
      </c>
      <c r="B6" s="354" t="s">
        <v>190</v>
      </c>
      <c r="C6" s="308">
        <v>600</v>
      </c>
      <c r="D6" s="354"/>
      <c r="E6" s="61"/>
      <c r="F6" s="337" t="s">
        <v>149</v>
      </c>
      <c r="G6" s="338">
        <v>6000</v>
      </c>
      <c r="H6" s="336" t="s">
        <v>153</v>
      </c>
      <c r="I6" s="334"/>
      <c r="J6" s="325" t="s">
        <v>127</v>
      </c>
      <c r="K6" s="325">
        <v>8000</v>
      </c>
      <c r="L6" s="325" t="s">
        <v>128</v>
      </c>
    </row>
    <row r="7" spans="1:12" ht="15">
      <c r="A7" s="24" t="s">
        <v>191</v>
      </c>
      <c r="B7" s="24" t="s">
        <v>188</v>
      </c>
      <c r="C7" s="342">
        <v>6000</v>
      </c>
      <c r="D7" s="24"/>
      <c r="E7" s="61"/>
      <c r="F7" s="337"/>
      <c r="G7" s="338"/>
      <c r="H7" s="336"/>
      <c r="I7" s="335"/>
      <c r="J7" s="325" t="s">
        <v>126</v>
      </c>
      <c r="K7" s="325">
        <v>6000</v>
      </c>
      <c r="L7" s="325" t="s">
        <v>131</v>
      </c>
    </row>
    <row r="8" spans="1:12" ht="15">
      <c r="A8" s="24" t="s">
        <v>192</v>
      </c>
      <c r="B8" s="24" t="s">
        <v>188</v>
      </c>
      <c r="C8" s="355">
        <v>5000</v>
      </c>
      <c r="D8" s="24"/>
      <c r="E8" s="61"/>
      <c r="F8" s="360" t="s">
        <v>214</v>
      </c>
      <c r="G8" s="361">
        <v>6500</v>
      </c>
      <c r="H8" s="362" t="s">
        <v>223</v>
      </c>
      <c r="J8" s="325" t="s">
        <v>126</v>
      </c>
      <c r="K8" s="325">
        <v>7000</v>
      </c>
      <c r="L8" s="325" t="s">
        <v>132</v>
      </c>
    </row>
    <row r="9" spans="1:12" ht="15">
      <c r="A9" s="24" t="s">
        <v>213</v>
      </c>
      <c r="B9" s="24" t="s">
        <v>188</v>
      </c>
      <c r="C9" s="342">
        <v>6500</v>
      </c>
      <c r="D9" s="24"/>
      <c r="E9" s="61"/>
      <c r="F9" s="360" t="s">
        <v>224</v>
      </c>
      <c r="G9" s="361">
        <v>6000</v>
      </c>
      <c r="H9" s="362" t="s">
        <v>223</v>
      </c>
      <c r="J9" s="324" t="s">
        <v>122</v>
      </c>
      <c r="K9" s="325">
        <v>2000</v>
      </c>
      <c r="L9" s="324" t="s">
        <v>134</v>
      </c>
    </row>
    <row r="10" spans="1:12" ht="15">
      <c r="A10" s="24" t="s">
        <v>215</v>
      </c>
      <c r="B10" s="24" t="s">
        <v>188</v>
      </c>
      <c r="C10" s="342">
        <v>7500</v>
      </c>
      <c r="D10" s="24"/>
      <c r="E10" s="61"/>
      <c r="F10" s="339" t="s">
        <v>172</v>
      </c>
      <c r="G10" s="339">
        <f>SUM(G2:G9)</f>
        <v>75065</v>
      </c>
      <c r="H10" s="339"/>
      <c r="J10" s="324" t="s">
        <v>127</v>
      </c>
      <c r="K10" s="325">
        <v>7500</v>
      </c>
      <c r="L10" s="324" t="s">
        <v>140</v>
      </c>
    </row>
    <row r="11" spans="1:12">
      <c r="A11" s="24" t="s">
        <v>219</v>
      </c>
      <c r="B11" s="24" t="s">
        <v>188</v>
      </c>
      <c r="C11" s="342">
        <v>7000</v>
      </c>
      <c r="D11" s="24"/>
      <c r="E11" s="61"/>
      <c r="J11" s="324" t="s">
        <v>126</v>
      </c>
      <c r="K11" s="325">
        <v>20500</v>
      </c>
      <c r="L11" s="324" t="s">
        <v>140</v>
      </c>
    </row>
    <row r="12" spans="1:12">
      <c r="A12" s="24" t="s">
        <v>221</v>
      </c>
      <c r="B12" s="24" t="s">
        <v>188</v>
      </c>
      <c r="C12" s="342">
        <v>4500</v>
      </c>
      <c r="D12" s="24"/>
      <c r="E12" s="61"/>
      <c r="J12" s="325" t="s">
        <v>126</v>
      </c>
      <c r="K12" s="325">
        <v>9000</v>
      </c>
      <c r="L12" s="325" t="s">
        <v>142</v>
      </c>
    </row>
    <row r="13" spans="1:12">
      <c r="A13" s="24" t="s">
        <v>223</v>
      </c>
      <c r="B13" s="24" t="s">
        <v>188</v>
      </c>
      <c r="C13" s="364">
        <v>24500</v>
      </c>
      <c r="D13" s="24"/>
      <c r="E13" s="61"/>
      <c r="J13" s="325" t="s">
        <v>144</v>
      </c>
      <c r="K13" s="325">
        <v>13500</v>
      </c>
      <c r="L13" s="325" t="s">
        <v>142</v>
      </c>
    </row>
    <row r="14" spans="1:12">
      <c r="A14" s="24" t="s">
        <v>229</v>
      </c>
      <c r="B14" s="24" t="s">
        <v>188</v>
      </c>
      <c r="C14" s="367">
        <v>8500</v>
      </c>
      <c r="D14" s="24"/>
      <c r="E14" s="61"/>
      <c r="J14" s="325" t="s">
        <v>126</v>
      </c>
      <c r="K14" s="325">
        <v>1000</v>
      </c>
      <c r="L14" s="325" t="s">
        <v>145</v>
      </c>
    </row>
    <row r="15" spans="1:12" ht="15">
      <c r="A15" s="24" t="s">
        <v>230</v>
      </c>
      <c r="B15" s="24" t="s">
        <v>188</v>
      </c>
      <c r="C15" s="373">
        <v>18500</v>
      </c>
      <c r="D15" s="24"/>
      <c r="E15" s="61"/>
      <c r="F15" s="473" t="s">
        <v>179</v>
      </c>
      <c r="G15" s="473"/>
      <c r="H15" s="473"/>
      <c r="J15" s="325" t="s">
        <v>144</v>
      </c>
      <c r="K15" s="325">
        <v>34500</v>
      </c>
      <c r="L15" s="325" t="s">
        <v>145</v>
      </c>
    </row>
    <row r="16" spans="1:12">
      <c r="A16" s="354" t="s">
        <v>230</v>
      </c>
      <c r="B16" s="354" t="s">
        <v>231</v>
      </c>
      <c r="C16" s="308">
        <v>1000</v>
      </c>
      <c r="D16" s="354"/>
      <c r="E16" s="61"/>
      <c r="F16" s="340" t="s">
        <v>127</v>
      </c>
      <c r="G16" s="341">
        <v>51600</v>
      </c>
      <c r="H16" s="340" t="s">
        <v>178</v>
      </c>
      <c r="J16" s="325" t="s">
        <v>127</v>
      </c>
      <c r="K16" s="325">
        <v>500</v>
      </c>
      <c r="L16" s="325" t="s">
        <v>145</v>
      </c>
    </row>
    <row r="17" spans="1:12">
      <c r="A17" s="24" t="s">
        <v>232</v>
      </c>
      <c r="B17" s="24" t="s">
        <v>188</v>
      </c>
      <c r="C17" s="342">
        <v>2000</v>
      </c>
      <c r="D17" s="24"/>
      <c r="E17" s="219"/>
      <c r="F17" s="343" t="s">
        <v>127</v>
      </c>
      <c r="G17" s="343">
        <v>78100</v>
      </c>
      <c r="H17" s="343" t="s">
        <v>182</v>
      </c>
      <c r="J17" s="325" t="s">
        <v>126</v>
      </c>
      <c r="K17" s="325">
        <v>6500</v>
      </c>
      <c r="L17" s="325" t="s">
        <v>146</v>
      </c>
    </row>
    <row r="18" spans="1:12">
      <c r="A18" s="24" t="s">
        <v>233</v>
      </c>
      <c r="B18" s="24" t="s">
        <v>188</v>
      </c>
      <c r="C18" s="375">
        <v>12500</v>
      </c>
      <c r="D18" s="24"/>
      <c r="E18" s="219"/>
      <c r="F18" s="343" t="s">
        <v>126</v>
      </c>
      <c r="G18" s="343">
        <v>9300</v>
      </c>
      <c r="H18" s="343" t="s">
        <v>187</v>
      </c>
      <c r="J18" s="325" t="s">
        <v>147</v>
      </c>
      <c r="K18" s="325">
        <v>2500</v>
      </c>
      <c r="L18" s="325" t="s">
        <v>146</v>
      </c>
    </row>
    <row r="19" spans="1:12">
      <c r="A19" s="354" t="s">
        <v>233</v>
      </c>
      <c r="B19" s="354" t="s">
        <v>234</v>
      </c>
      <c r="C19" s="308">
        <v>500</v>
      </c>
      <c r="D19" s="354"/>
      <c r="E19" s="219"/>
      <c r="F19" s="343" t="s">
        <v>127</v>
      </c>
      <c r="G19" s="343">
        <v>7700</v>
      </c>
      <c r="H19" s="343" t="s">
        <v>187</v>
      </c>
      <c r="J19" s="324" t="s">
        <v>127</v>
      </c>
      <c r="K19" s="325">
        <v>4000</v>
      </c>
      <c r="L19" s="325" t="s">
        <v>146</v>
      </c>
    </row>
    <row r="20" spans="1:12">
      <c r="A20" s="24" t="s">
        <v>235</v>
      </c>
      <c r="B20" s="24" t="s">
        <v>188</v>
      </c>
      <c r="C20" s="376">
        <v>5000</v>
      </c>
      <c r="D20" s="24"/>
      <c r="E20" s="219"/>
      <c r="F20" s="343" t="s">
        <v>127</v>
      </c>
      <c r="G20" s="343">
        <v>6000</v>
      </c>
      <c r="H20" s="343" t="s">
        <v>187</v>
      </c>
      <c r="J20" s="327" t="s">
        <v>147</v>
      </c>
      <c r="K20" s="327">
        <v>23000</v>
      </c>
      <c r="L20" s="327" t="s">
        <v>148</v>
      </c>
    </row>
    <row r="21" spans="1:12">
      <c r="A21" s="24" t="s">
        <v>236</v>
      </c>
      <c r="B21" s="24" t="s">
        <v>188</v>
      </c>
      <c r="C21" s="342">
        <v>4500</v>
      </c>
      <c r="D21" s="24"/>
      <c r="E21" s="219"/>
      <c r="F21" s="343" t="s">
        <v>126</v>
      </c>
      <c r="G21" s="343">
        <v>3200</v>
      </c>
      <c r="H21" s="343" t="s">
        <v>213</v>
      </c>
      <c r="J21" s="328" t="s">
        <v>126</v>
      </c>
      <c r="K21" s="328">
        <v>6500</v>
      </c>
      <c r="L21" s="328" t="s">
        <v>150</v>
      </c>
    </row>
    <row r="22" spans="1:12">
      <c r="A22" s="24" t="s">
        <v>237</v>
      </c>
      <c r="B22" s="24" t="s">
        <v>188</v>
      </c>
      <c r="C22" s="378">
        <v>7500</v>
      </c>
      <c r="D22" s="24"/>
      <c r="E22" s="219"/>
      <c r="F22" s="343" t="s">
        <v>127</v>
      </c>
      <c r="G22" s="343">
        <v>9900</v>
      </c>
      <c r="H22" s="343" t="s">
        <v>213</v>
      </c>
      <c r="J22" s="325" t="s">
        <v>126</v>
      </c>
      <c r="K22" s="325">
        <v>2000</v>
      </c>
      <c r="L22" s="325" t="s">
        <v>151</v>
      </c>
    </row>
    <row r="23" spans="1:12">
      <c r="A23" s="24" t="s">
        <v>238</v>
      </c>
      <c r="B23" s="24" t="s">
        <v>188</v>
      </c>
      <c r="C23" s="342">
        <v>5000</v>
      </c>
      <c r="D23" s="24"/>
      <c r="E23" s="219"/>
      <c r="F23" s="343" t="s">
        <v>217</v>
      </c>
      <c r="G23" s="343">
        <v>20200</v>
      </c>
      <c r="H23" s="343" t="s">
        <v>213</v>
      </c>
      <c r="J23" s="329" t="s">
        <v>126</v>
      </c>
      <c r="K23" s="329">
        <v>9500</v>
      </c>
      <c r="L23" s="329" t="s">
        <v>152</v>
      </c>
    </row>
    <row r="24" spans="1:12">
      <c r="A24" s="24" t="s">
        <v>240</v>
      </c>
      <c r="B24" s="24" t="s">
        <v>188</v>
      </c>
      <c r="C24" s="342">
        <v>3500</v>
      </c>
      <c r="D24" s="24"/>
      <c r="E24" s="219"/>
      <c r="F24" s="343" t="s">
        <v>216</v>
      </c>
      <c r="G24" s="343">
        <v>15200</v>
      </c>
      <c r="H24" s="343" t="s">
        <v>215</v>
      </c>
      <c r="J24" s="325"/>
      <c r="K24" s="325"/>
      <c r="L24" s="325"/>
    </row>
    <row r="25" spans="1:12" ht="15">
      <c r="A25" s="24" t="s">
        <v>241</v>
      </c>
      <c r="B25" s="24" t="s">
        <v>188</v>
      </c>
      <c r="C25" s="342">
        <v>7000</v>
      </c>
      <c r="D25" s="24"/>
      <c r="E25" s="219"/>
      <c r="F25" s="343" t="s">
        <v>126</v>
      </c>
      <c r="G25" s="343">
        <v>16100</v>
      </c>
      <c r="H25" s="343" t="s">
        <v>215</v>
      </c>
      <c r="J25" s="323" t="s">
        <v>4</v>
      </c>
      <c r="K25" s="323">
        <f>SUM(K4:K24)</f>
        <v>173500</v>
      </c>
      <c r="L25" s="323"/>
    </row>
    <row r="26" spans="1:12">
      <c r="A26" s="24" t="s">
        <v>242</v>
      </c>
      <c r="B26" s="24" t="s">
        <v>188</v>
      </c>
      <c r="C26" s="379">
        <v>8000</v>
      </c>
      <c r="D26" s="24"/>
      <c r="E26" s="219"/>
      <c r="F26" s="343" t="s">
        <v>127</v>
      </c>
      <c r="G26" s="343">
        <v>1700</v>
      </c>
      <c r="H26" s="343" t="s">
        <v>219</v>
      </c>
    </row>
    <row r="27" spans="1:12">
      <c r="A27" s="24" t="s">
        <v>243</v>
      </c>
      <c r="B27" s="24" t="s">
        <v>188</v>
      </c>
      <c r="C27" s="380">
        <v>3000</v>
      </c>
      <c r="D27" s="24"/>
      <c r="E27" s="219"/>
      <c r="F27" s="343" t="s">
        <v>126</v>
      </c>
      <c r="G27" s="343">
        <v>8100</v>
      </c>
      <c r="H27" s="343" t="s">
        <v>223</v>
      </c>
    </row>
    <row r="28" spans="1:12">
      <c r="A28" s="24" t="s">
        <v>249</v>
      </c>
      <c r="B28" s="24" t="s">
        <v>188</v>
      </c>
      <c r="C28" s="381">
        <v>1000</v>
      </c>
      <c r="D28" s="24"/>
      <c r="E28" s="219"/>
      <c r="F28" s="343" t="s">
        <v>126</v>
      </c>
      <c r="G28" s="343">
        <v>18700</v>
      </c>
      <c r="H28" s="343" t="s">
        <v>232</v>
      </c>
    </row>
    <row r="29" spans="1:12">
      <c r="A29" s="24" t="s">
        <v>251</v>
      </c>
      <c r="B29" s="24" t="s">
        <v>188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260</v>
      </c>
      <c r="B30" s="354" t="s">
        <v>261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260</v>
      </c>
      <c r="B31" s="24" t="s">
        <v>188</v>
      </c>
      <c r="C31" s="393">
        <v>7000</v>
      </c>
      <c r="D31" s="24"/>
      <c r="E31" s="219"/>
      <c r="F31" s="343"/>
      <c r="G31" s="343"/>
      <c r="H31" s="343"/>
    </row>
    <row r="32" spans="1:12">
      <c r="A32" s="24" t="s">
        <v>262</v>
      </c>
      <c r="B32" s="24" t="s">
        <v>188</v>
      </c>
      <c r="C32" s="398">
        <v>8000</v>
      </c>
      <c r="D32" s="24"/>
      <c r="E32" s="219"/>
      <c r="F32" s="343"/>
      <c r="G32" s="343"/>
      <c r="H32" s="343"/>
    </row>
    <row r="33" spans="1:8">
      <c r="A33" s="24" t="s">
        <v>263</v>
      </c>
      <c r="B33" s="24" t="s">
        <v>188</v>
      </c>
      <c r="C33" s="399">
        <v>5500</v>
      </c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70" t="s">
        <v>74</v>
      </c>
      <c r="B73" s="471"/>
      <c r="C73" s="283">
        <f>SUM(C4:C72)</f>
        <v>187100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2022-07-31T18:44:57Z</dcterms:modified>
</cp:coreProperties>
</file>