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31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 xml:space="preserve">Atik Auto Vara Singra Besi Product niye joya=460
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Bhuiya 1.5 Lac Sales Discount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 xml:space="preserve">Dighe Telecom
 5Lac Takar Product Niyese 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Auto Vara Singra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Afzal Telecom</t>
        </r>
      </text>
    </comment>
  </commentList>
</comments>
</file>

<file path=xl/sharedStrings.xml><?xml version="1.0" encoding="utf-8"?>
<sst xmlns="http://schemas.openxmlformats.org/spreadsheetml/2006/main" count="425" uniqueCount="231">
  <si>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</si>
  <si>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</si>
  <si>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</si>
  <si>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</si>
  <si>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</si>
  <si>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</si>
  <si>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</si>
  <si>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</si>
  <si>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</si>
  <si>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</si>
  <si>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</si>
  <si>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</si>
  <si>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</si>
  <si>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</si>
  <si>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</si>
  <si>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</si>
  <si>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</si>
  <si>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</si>
  <si>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</si>
  <si>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</si>
  <si>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</si>
  <si>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</si>
  <si>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</si>
  <si>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</si>
  <si>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</si>
  <si>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</si>
  <si>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</si>
  <si>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</si>
  <si>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</si>
  <si>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</si>
  <si>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</si>
  <si>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</si>
  <si>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</si>
  <si>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</si>
  <si>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</si>
  <si>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</si>
  <si>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</si>
  <si>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</si>
  <si>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</si>
  <si>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</si>
  <si>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</si>
  <si>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</si>
  <si>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</si>
  <si>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</si>
  <si>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</si>
  <si>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</si>
  <si>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</si>
  <si>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</si>
  <si>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</si>
  <si>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</si>
  <si>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</si>
  <si>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</si>
  <si>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</si>
  <si>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</si>
  <si>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</si>
  <si>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</si>
  <si>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</si>
  <si>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</si>
  <si>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</si>
  <si>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</si>
  <si>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</si>
  <si>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</si>
  <si>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</si>
  <si>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</si>
  <si>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</si>
  <si>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</si>
  <si>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</si>
  <si>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</si>
  <si>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</si>
  <si>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</si>
  <si>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</si>
  <si>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</si>
  <si>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</si>
  <si>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</si>
  <si>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</si>
  <si>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</si>
  <si>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</si>
  <si>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</si>
  <si>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</si>
  <si>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</si>
  <si>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</si>
  <si>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</si>
  <si>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</si>
  <si>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</si>
  <si>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</si>
  <si>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</si>
  <si>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</si>
  <si>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</si>
  <si>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</si>
  <si>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</si>
  <si>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</si>
  <si>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</si>
  <si>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</si>
  <si>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</si>
  <si>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</si>
  <si>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</si>
  <si>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</si>
  <si>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</si>
  <si>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</si>
  <si>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</si>
  <si>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</si>
  <si>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</si>
  <si>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</si>
  <si>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</si>
  <si>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</si>
  <si>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</si>
  <si>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</si>
  <si>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</si>
  <si>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</si>
  <si>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</si>
  <si>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</si>
  <si>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</si>
  <si>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</si>
  <si>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</si>
  <si>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</si>
  <si>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</si>
  <si>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</si>
  <si>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</si>
  <si>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</si>
  <si>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</si>
  <si>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</si>
  <si>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</si>
  <si>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</si>
  <si>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</si>
  <si>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</si>
  <si>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</si>
  <si>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</si>
  <si>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</si>
  <si>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</si>
  <si>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</si>
  <si>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</si>
  <si>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</si>
  <si>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</si>
  <si>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</si>
  <si>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</si>
  <si>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</si>
  <si>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</si>
  <si>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</si>
  <si>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</si>
  <si>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</si>
  <si>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</si>
  <si>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</si>
  <si>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</si>
  <si>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</si>
  <si>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</si>
  <si>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</si>
  <si>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</si>
  <si>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</si>
  <si>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</si>
  <si>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</si>
  <si>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</si>
  <si>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</si>
  <si>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</si>
  <si>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</si>
  <si>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</si>
  <si>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</si>
  <si>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</si>
  <si>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</si>
  <si>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Somobai</t>
  </si>
  <si>
    <t>Bank Statement July-2022</t>
  </si>
  <si>
    <t>Month : July-2022</t>
  </si>
  <si>
    <t>Balance Statement July-2022</t>
  </si>
  <si>
    <t>02.07.2022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</si>
  <si>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</si>
  <si>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</si>
  <si>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</si>
  <si>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</si>
  <si>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</si>
  <si>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</si>
  <si>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</si>
  <si>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</si>
  <si>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</si>
  <si>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</si>
  <si>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</si>
  <si>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</si>
  <si>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</si>
  <si>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</si>
  <si>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</si>
  <si>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</si>
  <si>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</si>
  <si>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</si>
  <si>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</si>
  <si>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</si>
  <si>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</si>
  <si>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</si>
  <si>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</si>
  <si>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</si>
  <si>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</si>
  <si>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</si>
  <si>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</si>
  <si>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</si>
  <si>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05.07.2022</t>
  </si>
  <si>
    <t>Boss (+) 20 Lac.</t>
  </si>
  <si>
    <t>06.07.2022</t>
  </si>
  <si>
    <t>07.07.2022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</si>
  <si>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</si>
  <si>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</si>
  <si>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</si>
  <si>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</si>
  <si>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</si>
  <si>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</si>
  <si>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</si>
  <si>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</si>
  <si>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</si>
  <si>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</si>
  <si>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</si>
  <si>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>16.07.2022</t>
  </si>
  <si>
    <t>17.07.2022</t>
  </si>
  <si>
    <t>Boss (-) 20 Lac.</t>
  </si>
  <si>
    <t>18.07.2022</t>
  </si>
  <si>
    <t>19.07.2022</t>
  </si>
  <si>
    <t>20.07.2022</t>
  </si>
  <si>
    <t>21.07.2022</t>
  </si>
  <si>
    <t>Boss (+) 25 Lac.</t>
  </si>
  <si>
    <t>A=Khalifa Electronics</t>
  </si>
  <si>
    <t>23.07.2022</t>
  </si>
  <si>
    <t>Symphony  Balance(-)</t>
  </si>
  <si>
    <t>24.07.2022</t>
  </si>
  <si>
    <t>25.07.2022</t>
  </si>
  <si>
    <t>26.07.2022</t>
  </si>
  <si>
    <t>27.07.2022</t>
  </si>
  <si>
    <t>A.M Tipu Boss (+)</t>
  </si>
  <si>
    <t>28.07.2022</t>
  </si>
  <si>
    <t>30.07.2022</t>
  </si>
  <si>
    <t>Cover</t>
  </si>
  <si>
    <t>N=Sh Mobile Center</t>
  </si>
  <si>
    <t>31.07.2022</t>
  </si>
  <si>
    <t>Date:31.07.2022</t>
  </si>
  <si>
    <t>Price Increase Profit</t>
  </si>
  <si>
    <t>Net Profit</t>
  </si>
  <si>
    <t>Salay+Bonus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</si>
</sst>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0"/>
      <c r="B1" s="350"/>
      <c r="C1" s="350"/>
      <c r="D1" s="350"/>
      <c r="E1" s="350"/>
      <c r="F1" s="350"/>
    </row>
    <row r="2" spans="1:8" ht="20.25">
      <c r="A2" s="351"/>
      <c r="B2" s="348" t="s">
        <v>15</v>
      </c>
      <c r="C2" s="348"/>
      <c r="D2" s="348"/>
      <c r="E2" s="348"/>
    </row>
    <row r="3" spans="1:8" ht="16.5" customHeight="1">
      <c r="A3" s="351"/>
      <c r="B3" s="349" t="s">
        <v>49</v>
      </c>
      <c r="C3" s="349"/>
      <c r="D3" s="349"/>
      <c r="E3" s="349"/>
    </row>
    <row r="4" spans="1:8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1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1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1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1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1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1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1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1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1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G33" sqref="G3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0"/>
      <c r="B1" s="350"/>
      <c r="C1" s="350"/>
      <c r="D1" s="350"/>
      <c r="E1" s="350"/>
      <c r="F1" s="350"/>
    </row>
    <row r="2" spans="1:7" ht="20.25">
      <c r="A2" s="351"/>
      <c r="B2" s="348" t="s">
        <v>15</v>
      </c>
      <c r="C2" s="348"/>
      <c r="D2" s="348"/>
      <c r="E2" s="348"/>
    </row>
    <row r="3" spans="1:7" ht="16.5" customHeight="1">
      <c r="A3" s="351"/>
      <c r="B3" s="349" t="s">
        <v>159</v>
      </c>
      <c r="C3" s="349"/>
      <c r="D3" s="349"/>
      <c r="E3" s="349"/>
    </row>
    <row r="4" spans="1:7" ht="15.75" customHeight="1">
      <c r="A4" s="35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1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51"/>
      <c r="B6" s="26" t="s">
        <v>162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51"/>
      <c r="B7" s="26" t="s">
        <v>184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51"/>
      <c r="B8" s="26" t="s">
        <v>190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51"/>
      <c r="B9" s="26" t="s">
        <v>191</v>
      </c>
      <c r="C9" s="247">
        <v>2000000</v>
      </c>
      <c r="D9" s="247">
        <v>2000000</v>
      </c>
      <c r="E9" s="248">
        <f t="shared" si="0"/>
        <v>31238</v>
      </c>
      <c r="F9" s="329" t="s">
        <v>192</v>
      </c>
      <c r="G9" s="2"/>
    </row>
    <row r="10" spans="1:7">
      <c r="A10" s="351"/>
      <c r="B10" s="26" t="s">
        <v>193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51"/>
      <c r="B11" s="26" t="s">
        <v>193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51"/>
      <c r="B12" s="26" t="s">
        <v>194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51"/>
      <c r="B13" s="26" t="s">
        <v>198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51"/>
      <c r="B14" s="26" t="s">
        <v>191</v>
      </c>
      <c r="C14" s="247">
        <v>2000000</v>
      </c>
      <c r="D14" s="247">
        <v>2000000</v>
      </c>
      <c r="E14" s="248">
        <v>31238</v>
      </c>
      <c r="F14" s="329" t="s">
        <v>208</v>
      </c>
      <c r="G14" s="2"/>
    </row>
    <row r="15" spans="1:7">
      <c r="A15" s="351"/>
      <c r="B15" s="26" t="s">
        <v>203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51"/>
      <c r="B16" s="26" t="s">
        <v>204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1"/>
      <c r="B17" s="26" t="s">
        <v>205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51"/>
      <c r="B18" s="26" t="s">
        <v>206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51"/>
      <c r="B19" s="26" t="s">
        <v>207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51"/>
      <c r="B20" s="26" t="s">
        <v>209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51"/>
      <c r="B21" s="26" t="s">
        <v>210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51"/>
      <c r="B22" s="26" t="s">
        <v>211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51"/>
      <c r="B23" s="26" t="s">
        <v>212</v>
      </c>
      <c r="C23" s="247">
        <v>2500000</v>
      </c>
      <c r="D23" s="247">
        <v>0</v>
      </c>
      <c r="E23" s="248">
        <f>E22+C23-D23</f>
        <v>2531238</v>
      </c>
      <c r="F23" s="329" t="s">
        <v>213</v>
      </c>
      <c r="G23" s="2"/>
    </row>
    <row r="24" spans="1:7">
      <c r="A24" s="351"/>
      <c r="B24" s="26" t="s">
        <v>212</v>
      </c>
      <c r="C24" s="247">
        <v>1100000</v>
      </c>
      <c r="D24" s="247">
        <v>3600000</v>
      </c>
      <c r="E24" s="248">
        <f t="shared" si="0"/>
        <v>31238</v>
      </c>
      <c r="F24" s="2"/>
      <c r="G24" s="2"/>
    </row>
    <row r="25" spans="1:7">
      <c r="A25" s="351"/>
      <c r="B25" s="26" t="s">
        <v>215</v>
      </c>
      <c r="C25" s="247">
        <v>0</v>
      </c>
      <c r="D25" s="247">
        <v>0</v>
      </c>
      <c r="E25" s="248">
        <f t="shared" si="0"/>
        <v>31238</v>
      </c>
      <c r="F25" s="2"/>
      <c r="G25" s="2"/>
    </row>
    <row r="26" spans="1:7">
      <c r="A26" s="351"/>
      <c r="B26" s="26" t="s">
        <v>217</v>
      </c>
      <c r="C26" s="247">
        <v>1300000</v>
      </c>
      <c r="D26" s="247">
        <v>1300000</v>
      </c>
      <c r="E26" s="248">
        <f t="shared" si="0"/>
        <v>31238</v>
      </c>
      <c r="F26" s="2"/>
      <c r="G26" s="2"/>
    </row>
    <row r="27" spans="1:7">
      <c r="A27" s="351"/>
      <c r="B27" s="26" t="s">
        <v>218</v>
      </c>
      <c r="C27" s="247">
        <v>200000</v>
      </c>
      <c r="D27" s="247">
        <v>200000</v>
      </c>
      <c r="E27" s="248">
        <f t="shared" si="0"/>
        <v>31238</v>
      </c>
      <c r="F27" s="2"/>
      <c r="G27" s="21"/>
    </row>
    <row r="28" spans="1:7">
      <c r="A28" s="351"/>
      <c r="B28" s="26" t="s">
        <v>219</v>
      </c>
      <c r="C28" s="247">
        <v>300000</v>
      </c>
      <c r="D28" s="247">
        <v>300000</v>
      </c>
      <c r="E28" s="248">
        <f>E27+C28-D28</f>
        <v>31238</v>
      </c>
      <c r="F28" s="21"/>
      <c r="G28" s="21"/>
    </row>
    <row r="29" spans="1:7">
      <c r="A29" s="351"/>
      <c r="B29" s="26" t="s">
        <v>220</v>
      </c>
      <c r="C29" s="247">
        <v>1000000</v>
      </c>
      <c r="D29" s="247">
        <v>800000</v>
      </c>
      <c r="E29" s="248">
        <f t="shared" si="0"/>
        <v>231238</v>
      </c>
      <c r="F29" s="2"/>
      <c r="G29" s="21"/>
    </row>
    <row r="30" spans="1:7">
      <c r="A30" s="351"/>
      <c r="B30" s="26" t="s">
        <v>222</v>
      </c>
      <c r="C30" s="247">
        <v>200000</v>
      </c>
      <c r="D30" s="247">
        <v>400000</v>
      </c>
      <c r="E30" s="248">
        <f>E29+C30-D30</f>
        <v>31238</v>
      </c>
      <c r="F30" s="2"/>
      <c r="G30" s="21"/>
    </row>
    <row r="31" spans="1:7">
      <c r="A31" s="351"/>
      <c r="B31" s="26" t="s">
        <v>223</v>
      </c>
      <c r="C31" s="247">
        <v>0</v>
      </c>
      <c r="D31" s="247">
        <v>0</v>
      </c>
      <c r="E31" s="248">
        <f t="shared" si="0"/>
        <v>31238</v>
      </c>
      <c r="F31" s="2"/>
      <c r="G31" s="21"/>
    </row>
    <row r="32" spans="1:7">
      <c r="A32" s="351"/>
      <c r="B32" s="26" t="s">
        <v>226</v>
      </c>
      <c r="C32" s="247">
        <v>750000</v>
      </c>
      <c r="D32" s="247">
        <v>750000</v>
      </c>
      <c r="E32" s="248">
        <f>E31+C32-D32</f>
        <v>31238</v>
      </c>
      <c r="F32" s="2"/>
      <c r="G32" s="21"/>
    </row>
    <row r="33" spans="1:7">
      <c r="A33" s="351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1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1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1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1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1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1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1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1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1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1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1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1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1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1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1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1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1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1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1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1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1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1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1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1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1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1"/>
      <c r="B59" s="26"/>
      <c r="C59" s="247"/>
      <c r="D59" s="247"/>
      <c r="E59" s="248">
        <f t="shared" si="0"/>
        <v>31238</v>
      </c>
      <c r="F59" s="2"/>
    </row>
    <row r="60" spans="1:7">
      <c r="A60" s="351"/>
      <c r="B60" s="26"/>
      <c r="C60" s="247"/>
      <c r="D60" s="247"/>
      <c r="E60" s="248">
        <f t="shared" si="0"/>
        <v>31238</v>
      </c>
      <c r="F60" s="2"/>
    </row>
    <row r="61" spans="1:7">
      <c r="A61" s="351"/>
      <c r="B61" s="26"/>
      <c r="C61" s="247"/>
      <c r="D61" s="247"/>
      <c r="E61" s="248">
        <f t="shared" si="0"/>
        <v>31238</v>
      </c>
      <c r="F61" s="2"/>
    </row>
    <row r="62" spans="1:7">
      <c r="A62" s="351"/>
      <c r="B62" s="26"/>
      <c r="C62" s="247"/>
      <c r="D62" s="247"/>
      <c r="E62" s="248">
        <f t="shared" si="0"/>
        <v>31238</v>
      </c>
      <c r="F62" s="2"/>
    </row>
    <row r="63" spans="1:7">
      <c r="A63" s="351"/>
      <c r="B63" s="26"/>
      <c r="C63" s="247"/>
      <c r="D63" s="247"/>
      <c r="E63" s="248">
        <f t="shared" si="0"/>
        <v>31238</v>
      </c>
      <c r="F63" s="2"/>
    </row>
    <row r="64" spans="1:7">
      <c r="A64" s="351"/>
      <c r="B64" s="26"/>
      <c r="C64" s="247"/>
      <c r="D64" s="247"/>
      <c r="E64" s="248">
        <f t="shared" si="0"/>
        <v>31238</v>
      </c>
      <c r="F64" s="2"/>
    </row>
    <row r="65" spans="1:7">
      <c r="A65" s="351"/>
      <c r="B65" s="26"/>
      <c r="C65" s="247"/>
      <c r="D65" s="247"/>
      <c r="E65" s="248">
        <f t="shared" si="0"/>
        <v>31238</v>
      </c>
      <c r="F65" s="2"/>
    </row>
    <row r="66" spans="1:7">
      <c r="A66" s="351"/>
      <c r="B66" s="26"/>
      <c r="C66" s="247"/>
      <c r="D66" s="247"/>
      <c r="E66" s="248">
        <f t="shared" si="0"/>
        <v>31238</v>
      </c>
      <c r="F66" s="2"/>
    </row>
    <row r="67" spans="1:7">
      <c r="A67" s="351"/>
      <c r="B67" s="26"/>
      <c r="C67" s="247"/>
      <c r="D67" s="247"/>
      <c r="E67" s="248">
        <f t="shared" si="0"/>
        <v>31238</v>
      </c>
      <c r="F67" s="2"/>
    </row>
    <row r="68" spans="1:7">
      <c r="A68" s="351"/>
      <c r="B68" s="26"/>
      <c r="C68" s="247"/>
      <c r="D68" s="247"/>
      <c r="E68" s="248">
        <f t="shared" si="0"/>
        <v>31238</v>
      </c>
      <c r="F68" s="2"/>
    </row>
    <row r="69" spans="1:7">
      <c r="A69" s="351"/>
      <c r="B69" s="26"/>
      <c r="C69" s="247"/>
      <c r="D69" s="247"/>
      <c r="E69" s="248">
        <f t="shared" si="0"/>
        <v>31238</v>
      </c>
      <c r="F69" s="2"/>
    </row>
    <row r="70" spans="1:7">
      <c r="A70" s="351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1"/>
      <c r="B71" s="26"/>
      <c r="C71" s="247"/>
      <c r="D71" s="247"/>
      <c r="E71" s="248">
        <f t="shared" si="1"/>
        <v>31238</v>
      </c>
      <c r="F71" s="2"/>
    </row>
    <row r="72" spans="1:7">
      <c r="A72" s="351"/>
      <c r="B72" s="26"/>
      <c r="C72" s="247"/>
      <c r="D72" s="247"/>
      <c r="E72" s="248">
        <f t="shared" si="1"/>
        <v>31238</v>
      </c>
      <c r="F72" s="2"/>
    </row>
    <row r="73" spans="1:7">
      <c r="A73" s="351"/>
      <c r="B73" s="26"/>
      <c r="C73" s="247"/>
      <c r="D73" s="247"/>
      <c r="E73" s="248">
        <f t="shared" si="1"/>
        <v>31238</v>
      </c>
      <c r="F73" s="2"/>
    </row>
    <row r="74" spans="1:7">
      <c r="A74" s="351"/>
      <c r="B74" s="26"/>
      <c r="C74" s="247"/>
      <c r="D74" s="247"/>
      <c r="E74" s="248">
        <f t="shared" si="1"/>
        <v>31238</v>
      </c>
      <c r="F74" s="2"/>
    </row>
    <row r="75" spans="1:7">
      <c r="A75" s="351"/>
      <c r="B75" s="26"/>
      <c r="C75" s="247"/>
      <c r="D75" s="247"/>
      <c r="E75" s="248">
        <f t="shared" si="1"/>
        <v>31238</v>
      </c>
      <c r="F75" s="2"/>
    </row>
    <row r="76" spans="1:7">
      <c r="A76" s="351"/>
      <c r="B76" s="26"/>
      <c r="C76" s="247"/>
      <c r="D76" s="247"/>
      <c r="E76" s="248">
        <f t="shared" si="1"/>
        <v>31238</v>
      </c>
      <c r="F76" s="2"/>
    </row>
    <row r="77" spans="1:7">
      <c r="A77" s="351"/>
      <c r="B77" s="26"/>
      <c r="C77" s="247"/>
      <c r="D77" s="247"/>
      <c r="E77" s="248">
        <f t="shared" si="1"/>
        <v>31238</v>
      </c>
      <c r="F77" s="2"/>
    </row>
    <row r="78" spans="1:7">
      <c r="A78" s="351"/>
      <c r="B78" s="26"/>
      <c r="C78" s="247"/>
      <c r="D78" s="247"/>
      <c r="E78" s="248">
        <f t="shared" si="1"/>
        <v>31238</v>
      </c>
      <c r="F78" s="2"/>
    </row>
    <row r="79" spans="1:7">
      <c r="A79" s="351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1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1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1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1"/>
      <c r="B83" s="268"/>
      <c r="C83" s="248">
        <f>SUM(C5:C72)</f>
        <v>19881238</v>
      </c>
      <c r="D83" s="248">
        <f>SUM(D5:D77)</f>
        <v>19850000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6" t="s">
        <v>15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</row>
    <row r="2" spans="1:24" s="65" customFormat="1" ht="18">
      <c r="A2" s="357" t="s">
        <v>93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1:24" s="66" customFormat="1" ht="16.5" thickBot="1">
      <c r="A3" s="358" t="s">
        <v>160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60"/>
      <c r="S3" s="50"/>
      <c r="T3" s="7"/>
      <c r="U3" s="7"/>
      <c r="V3" s="7"/>
      <c r="W3" s="7"/>
      <c r="X3" s="16"/>
    </row>
    <row r="4" spans="1:24" s="67" customFormat="1" ht="12.75" customHeight="1">
      <c r="A4" s="361" t="s">
        <v>29</v>
      </c>
      <c r="B4" s="363" t="s">
        <v>30</v>
      </c>
      <c r="C4" s="352" t="s">
        <v>31</v>
      </c>
      <c r="D4" s="352" t="s">
        <v>32</v>
      </c>
      <c r="E4" s="352" t="s">
        <v>33</v>
      </c>
      <c r="F4" s="352" t="s">
        <v>123</v>
      </c>
      <c r="G4" s="352" t="s">
        <v>34</v>
      </c>
      <c r="H4" s="352" t="s">
        <v>151</v>
      </c>
      <c r="I4" s="352" t="s">
        <v>126</v>
      </c>
      <c r="J4" s="352" t="s">
        <v>35</v>
      </c>
      <c r="K4" s="352" t="s">
        <v>36</v>
      </c>
      <c r="L4" s="352" t="s">
        <v>37</v>
      </c>
      <c r="M4" s="352" t="s">
        <v>199</v>
      </c>
      <c r="N4" s="352" t="s">
        <v>132</v>
      </c>
      <c r="O4" s="354" t="s">
        <v>38</v>
      </c>
      <c r="P4" s="365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2"/>
      <c r="B5" s="364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5"/>
      <c r="P5" s="366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162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184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190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191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193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194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198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200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203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204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205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206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207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209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211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 t="s">
        <v>212</v>
      </c>
      <c r="B22" s="82">
        <v>1000</v>
      </c>
      <c r="C22" s="75"/>
      <c r="D22" s="83"/>
      <c r="E22" s="83">
        <v>180</v>
      </c>
      <c r="F22" s="83"/>
      <c r="G22" s="83">
        <v>120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1730</v>
      </c>
      <c r="R22" s="80"/>
      <c r="S22" s="6"/>
    </row>
    <row r="23" spans="1:23" s="90" customFormat="1">
      <c r="A23" s="74" t="s">
        <v>215</v>
      </c>
      <c r="B23" s="82">
        <v>500</v>
      </c>
      <c r="C23" s="75"/>
      <c r="D23" s="83"/>
      <c r="E23" s="83"/>
      <c r="F23" s="83"/>
      <c r="G23" s="83">
        <v>100</v>
      </c>
      <c r="H23" s="83"/>
      <c r="I23" s="83"/>
      <c r="J23" s="83">
        <v>490</v>
      </c>
      <c r="K23" s="83">
        <v>400</v>
      </c>
      <c r="L23" s="83"/>
      <c r="M23" s="83"/>
      <c r="N23" s="114">
        <v>50</v>
      </c>
      <c r="O23" s="83"/>
      <c r="P23" s="85">
        <v>1300</v>
      </c>
      <c r="Q23" s="79">
        <f t="shared" si="0"/>
        <v>2840</v>
      </c>
      <c r="R23" s="89"/>
      <c r="S23" s="6"/>
    </row>
    <row r="24" spans="1:23" s="13" customFormat="1">
      <c r="A24" s="74" t="s">
        <v>217</v>
      </c>
      <c r="B24" s="82">
        <v>900</v>
      </c>
      <c r="C24" s="75">
        <v>920</v>
      </c>
      <c r="D24" s="83"/>
      <c r="E24" s="83"/>
      <c r="F24" s="83"/>
      <c r="G24" s="83">
        <v>330</v>
      </c>
      <c r="H24" s="83"/>
      <c r="I24" s="83"/>
      <c r="J24" s="83">
        <v>50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2620</v>
      </c>
      <c r="R24" s="80"/>
      <c r="S24" s="6"/>
      <c r="U24" s="91"/>
      <c r="V24" s="91"/>
      <c r="W24" s="91"/>
    </row>
    <row r="25" spans="1:23" s="90" customFormat="1">
      <c r="A25" s="74" t="s">
        <v>218</v>
      </c>
      <c r="B25" s="82">
        <v>1000</v>
      </c>
      <c r="C25" s="75">
        <v>480</v>
      </c>
      <c r="D25" s="83"/>
      <c r="E25" s="83"/>
      <c r="F25" s="83"/>
      <c r="G25" s="83">
        <v>100</v>
      </c>
      <c r="H25" s="83"/>
      <c r="I25" s="83"/>
      <c r="J25" s="83">
        <v>30</v>
      </c>
      <c r="K25" s="83">
        <v>400</v>
      </c>
      <c r="L25" s="83"/>
      <c r="M25" s="83"/>
      <c r="N25" s="114">
        <v>20</v>
      </c>
      <c r="O25" s="83"/>
      <c r="P25" s="85"/>
      <c r="Q25" s="79">
        <f t="shared" si="0"/>
        <v>2030</v>
      </c>
      <c r="R25" s="89"/>
      <c r="S25" s="6"/>
    </row>
    <row r="26" spans="1:23" s="13" customFormat="1">
      <c r="A26" s="74" t="s">
        <v>219</v>
      </c>
      <c r="B26" s="82">
        <v>400</v>
      </c>
      <c r="C26" s="75"/>
      <c r="D26" s="83"/>
      <c r="E26" s="83"/>
      <c r="F26" s="83"/>
      <c r="G26" s="83">
        <v>80</v>
      </c>
      <c r="H26" s="83"/>
      <c r="I26" s="83"/>
      <c r="J26" s="83">
        <v>30</v>
      </c>
      <c r="K26" s="83">
        <v>400</v>
      </c>
      <c r="L26" s="83"/>
      <c r="M26" s="83"/>
      <c r="N26" s="114">
        <v>20</v>
      </c>
      <c r="O26" s="83"/>
      <c r="P26" s="85">
        <v>2000</v>
      </c>
      <c r="Q26" s="79">
        <f t="shared" si="0"/>
        <v>2930</v>
      </c>
      <c r="R26" s="80"/>
      <c r="S26" s="6"/>
    </row>
    <row r="27" spans="1:23" s="13" customFormat="1">
      <c r="A27" s="74" t="s">
        <v>220</v>
      </c>
      <c r="B27" s="82">
        <v>1000</v>
      </c>
      <c r="C27" s="75">
        <v>470</v>
      </c>
      <c r="D27" s="83"/>
      <c r="E27" s="83"/>
      <c r="F27" s="83"/>
      <c r="G27" s="83">
        <v>230</v>
      </c>
      <c r="H27" s="83"/>
      <c r="I27" s="83"/>
      <c r="J27" s="83">
        <v>480</v>
      </c>
      <c r="K27" s="83">
        <v>400</v>
      </c>
      <c r="L27" s="83"/>
      <c r="M27" s="83"/>
      <c r="N27" s="114">
        <v>20</v>
      </c>
      <c r="O27" s="83"/>
      <c r="P27" s="85"/>
      <c r="Q27" s="79">
        <f t="shared" si="0"/>
        <v>2600</v>
      </c>
      <c r="R27" s="80"/>
      <c r="S27" s="6"/>
    </row>
    <row r="28" spans="1:23" s="13" customFormat="1">
      <c r="A28" s="74" t="s">
        <v>222</v>
      </c>
      <c r="B28" s="82">
        <v>1000</v>
      </c>
      <c r="C28" s="75"/>
      <c r="D28" s="83">
        <v>175</v>
      </c>
      <c r="E28" s="83"/>
      <c r="F28" s="83"/>
      <c r="G28" s="83">
        <v>120</v>
      </c>
      <c r="H28" s="83"/>
      <c r="I28" s="83"/>
      <c r="J28" s="83">
        <v>30</v>
      </c>
      <c r="K28" s="83">
        <v>400</v>
      </c>
      <c r="L28" s="83"/>
      <c r="M28" s="83"/>
      <c r="N28" s="114">
        <v>30</v>
      </c>
      <c r="O28" s="83"/>
      <c r="P28" s="85"/>
      <c r="Q28" s="79">
        <f t="shared" si="0"/>
        <v>1755</v>
      </c>
      <c r="R28" s="80"/>
      <c r="S28" s="6"/>
      <c r="T28" s="92"/>
      <c r="U28" s="92"/>
    </row>
    <row r="29" spans="1:23" s="13" customFormat="1">
      <c r="A29" s="74" t="s">
        <v>223</v>
      </c>
      <c r="B29" s="82">
        <v>400</v>
      </c>
      <c r="C29" s="75"/>
      <c r="D29" s="83"/>
      <c r="E29" s="83">
        <v>60</v>
      </c>
      <c r="F29" s="83"/>
      <c r="G29" s="83">
        <v>100</v>
      </c>
      <c r="H29" s="83" t="s">
        <v>12</v>
      </c>
      <c r="I29" s="83"/>
      <c r="J29" s="83">
        <v>40</v>
      </c>
      <c r="K29" s="83">
        <v>400</v>
      </c>
      <c r="L29" s="83"/>
      <c r="M29" s="83"/>
      <c r="N29" s="114">
        <v>20</v>
      </c>
      <c r="O29" s="83"/>
      <c r="P29" s="85">
        <v>220</v>
      </c>
      <c r="Q29" s="79">
        <f t="shared" si="0"/>
        <v>1240</v>
      </c>
      <c r="R29" s="80"/>
      <c r="S29" s="92"/>
      <c r="T29" s="93"/>
      <c r="U29" s="93"/>
    </row>
    <row r="30" spans="1:23" s="13" customFormat="1">
      <c r="A30" s="74" t="s">
        <v>226</v>
      </c>
      <c r="B30" s="82">
        <v>500</v>
      </c>
      <c r="C30" s="75"/>
      <c r="D30" s="83">
        <v>90</v>
      </c>
      <c r="E30" s="83"/>
      <c r="F30" s="83"/>
      <c r="G30" s="83">
        <v>130</v>
      </c>
      <c r="H30" s="83"/>
      <c r="I30" s="83"/>
      <c r="J30" s="83">
        <v>40</v>
      </c>
      <c r="K30" s="83">
        <v>400</v>
      </c>
      <c r="L30" s="83"/>
      <c r="M30" s="83"/>
      <c r="N30" s="114"/>
      <c r="O30" s="83">
        <v>10000</v>
      </c>
      <c r="P30" s="85"/>
      <c r="Q30" s="79">
        <f t="shared" si="0"/>
        <v>11160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4720</v>
      </c>
      <c r="D37" s="101">
        <f t="shared" si="1"/>
        <v>355</v>
      </c>
      <c r="E37" s="101">
        <f t="shared" si="1"/>
        <v>4600</v>
      </c>
      <c r="F37" s="101">
        <f t="shared" si="1"/>
        <v>1500</v>
      </c>
      <c r="G37" s="101">
        <f t="shared" si="1"/>
        <v>4150</v>
      </c>
      <c r="H37" s="101">
        <f t="shared" si="1"/>
        <v>900</v>
      </c>
      <c r="I37" s="101"/>
      <c r="J37" s="101">
        <f>SUM(J6:J36)</f>
        <v>1710</v>
      </c>
      <c r="K37" s="101">
        <f>SUM(K6:K36)</f>
        <v>9360</v>
      </c>
      <c r="L37" s="101"/>
      <c r="M37" s="101">
        <f>SUM(M6:M36)</f>
        <v>1000</v>
      </c>
      <c r="N37" s="117">
        <f>SUM(N6:N36)</f>
        <v>400</v>
      </c>
      <c r="O37" s="101">
        <f>SUM(O6:O36)</f>
        <v>10000</v>
      </c>
      <c r="P37" s="102">
        <f>SUM(P6:P36)</f>
        <v>5740</v>
      </c>
      <c r="Q37" s="103">
        <f>SUM(Q6:Q36)</f>
        <v>62935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0" t="s">
        <v>15</v>
      </c>
      <c r="B1" s="371"/>
      <c r="C1" s="371"/>
      <c r="D1" s="371"/>
      <c r="E1" s="371"/>
      <c r="F1" s="37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3" t="s">
        <v>161</v>
      </c>
      <c r="B2" s="374"/>
      <c r="C2" s="374"/>
      <c r="D2" s="374"/>
      <c r="E2" s="374"/>
      <c r="F2" s="37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6" t="s">
        <v>84</v>
      </c>
      <c r="B3" s="377"/>
      <c r="C3" s="377"/>
      <c r="D3" s="377"/>
      <c r="E3" s="377"/>
      <c r="F3" s="37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162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184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190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191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193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194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198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200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203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204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205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206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207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209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211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212</v>
      </c>
      <c r="B21" s="49">
        <v>1309930</v>
      </c>
      <c r="C21" s="52">
        <v>1167350</v>
      </c>
      <c r="D21" s="49">
        <v>1730</v>
      </c>
      <c r="E21" s="49">
        <f t="shared" si="1"/>
        <v>1169080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215</v>
      </c>
      <c r="B22" s="49">
        <v>1417050</v>
      </c>
      <c r="C22" s="52">
        <v>1562880</v>
      </c>
      <c r="D22" s="49">
        <v>2540</v>
      </c>
      <c r="E22" s="49">
        <f t="shared" si="1"/>
        <v>1565420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217</v>
      </c>
      <c r="B23" s="49">
        <v>720770</v>
      </c>
      <c r="C23" s="52">
        <v>825870</v>
      </c>
      <c r="D23" s="49">
        <v>2600</v>
      </c>
      <c r="E23" s="49">
        <f t="shared" si="1"/>
        <v>828470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218</v>
      </c>
      <c r="B24" s="49">
        <v>436480</v>
      </c>
      <c r="C24" s="52">
        <v>532020</v>
      </c>
      <c r="D24" s="49">
        <v>2010</v>
      </c>
      <c r="E24" s="49">
        <f t="shared" si="0"/>
        <v>534030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219</v>
      </c>
      <c r="B25" s="49">
        <v>865630</v>
      </c>
      <c r="C25" s="52">
        <v>953720</v>
      </c>
      <c r="D25" s="49">
        <v>910</v>
      </c>
      <c r="E25" s="49">
        <f t="shared" si="0"/>
        <v>954630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220</v>
      </c>
      <c r="B26" s="49">
        <v>239950</v>
      </c>
      <c r="C26" s="52">
        <v>326300</v>
      </c>
      <c r="D26" s="49">
        <v>2150</v>
      </c>
      <c r="E26" s="49">
        <f t="shared" si="0"/>
        <v>328450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222</v>
      </c>
      <c r="B27" s="49">
        <v>470690</v>
      </c>
      <c r="C27" s="52">
        <v>564935</v>
      </c>
      <c r="D27" s="49">
        <v>1755</v>
      </c>
      <c r="E27" s="49">
        <f t="shared" si="0"/>
        <v>566690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223</v>
      </c>
      <c r="B28" s="49">
        <v>354710</v>
      </c>
      <c r="C28" s="52">
        <v>346630</v>
      </c>
      <c r="D28" s="49">
        <v>1020</v>
      </c>
      <c r="E28" s="49">
        <f t="shared" si="0"/>
        <v>347650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 t="s">
        <v>226</v>
      </c>
      <c r="B29" s="49">
        <v>328850</v>
      </c>
      <c r="C29" s="52">
        <v>602250</v>
      </c>
      <c r="D29" s="49">
        <v>1160</v>
      </c>
      <c r="E29" s="49">
        <f t="shared" si="0"/>
        <v>603410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18271860</v>
      </c>
      <c r="C33" s="252">
        <f>SUM(C5:C32)</f>
        <v>18791675</v>
      </c>
      <c r="D33" s="251">
        <f>SUM(D5:D32)</f>
        <v>45145</v>
      </c>
      <c r="E33" s="251">
        <f>SUM(E5:E32)</f>
        <v>18836820</v>
      </c>
      <c r="F33" s="251">
        <f>B33-E33</f>
        <v>-564960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9" t="s">
        <v>21</v>
      </c>
      <c r="C35" s="369"/>
      <c r="D35" s="369"/>
      <c r="E35" s="36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5740</v>
      </c>
      <c r="E37" s="263" t="s">
        <v>220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210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226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220000</v>
      </c>
      <c r="E47" s="301" t="s">
        <v>226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215</v>
      </c>
      <c r="F48" s="131"/>
      <c r="G48" s="137"/>
      <c r="H48" s="186" t="s">
        <v>144</v>
      </c>
      <c r="I48" s="55" t="s">
        <v>145</v>
      </c>
      <c r="J48" s="52">
        <v>1500</v>
      </c>
      <c r="K48" s="170" t="s">
        <v>153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200000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203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157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33450</v>
      </c>
      <c r="E51" s="305" t="s">
        <v>219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157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148</v>
      </c>
      <c r="C52" s="299">
        <v>1725821212</v>
      </c>
      <c r="D52" s="300">
        <v>70900</v>
      </c>
      <c r="E52" s="303" t="s">
        <v>220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59200</v>
      </c>
      <c r="E53" s="301" t="s">
        <v>226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298"/>
      <c r="C54" s="299"/>
      <c r="D54" s="300"/>
      <c r="E54" s="305"/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157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157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157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157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226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23510</v>
      </c>
      <c r="E60" s="309" t="s">
        <v>226</v>
      </c>
      <c r="F60" s="131"/>
      <c r="G60" s="137"/>
      <c r="H60" s="174" t="s">
        <v>148</v>
      </c>
      <c r="I60" s="56">
        <v>1725821212</v>
      </c>
      <c r="J60" s="168">
        <v>65900</v>
      </c>
      <c r="K60" s="169" t="s">
        <v>157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150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156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215</v>
      </c>
      <c r="F62" s="130"/>
      <c r="G62" s="137"/>
      <c r="H62" s="186" t="s">
        <v>143</v>
      </c>
      <c r="I62" s="55">
        <v>1727836789</v>
      </c>
      <c r="J62" s="52">
        <v>30350</v>
      </c>
      <c r="K62" s="171" t="s">
        <v>157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200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152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184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/>
      <c r="B65" s="288"/>
      <c r="C65" s="289"/>
      <c r="D65" s="290"/>
      <c r="E65" s="291"/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67</v>
      </c>
      <c r="I66" s="55" t="s">
        <v>62</v>
      </c>
      <c r="J66" s="52">
        <v>16110</v>
      </c>
      <c r="K66" s="170" t="s">
        <v>147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68</v>
      </c>
      <c r="I67" s="55" t="s">
        <v>63</v>
      </c>
      <c r="J67" s="52">
        <v>17800</v>
      </c>
      <c r="K67" s="170" t="s">
        <v>150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152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146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155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142</v>
      </c>
      <c r="C72" s="314">
        <v>1737600335</v>
      </c>
      <c r="D72" s="315">
        <v>15000</v>
      </c>
      <c r="E72" s="319" t="s">
        <v>223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210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130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157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136</v>
      </c>
      <c r="B75" s="313" t="s">
        <v>137</v>
      </c>
      <c r="C75" s="320">
        <v>1732469191</v>
      </c>
      <c r="D75" s="315">
        <v>5740</v>
      </c>
      <c r="E75" s="316" t="s">
        <v>226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156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119</v>
      </c>
      <c r="C76" s="314">
        <v>1744752366</v>
      </c>
      <c r="D76" s="315">
        <v>19000</v>
      </c>
      <c r="E76" s="319" t="s">
        <v>219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157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165</v>
      </c>
      <c r="C77" s="314"/>
      <c r="D77" s="315">
        <v>15000</v>
      </c>
      <c r="E77" s="317" t="s">
        <v>184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157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149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280000</v>
      </c>
      <c r="E79" s="319" t="s">
        <v>217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155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115</v>
      </c>
      <c r="C80" s="314">
        <v>1719792350</v>
      </c>
      <c r="D80" s="315">
        <v>20000</v>
      </c>
      <c r="E80" s="319" t="s">
        <v>157</v>
      </c>
      <c r="F80" s="137"/>
      <c r="G80" s="137"/>
      <c r="H80" s="186" t="s">
        <v>158</v>
      </c>
      <c r="I80" s="55">
        <v>1707479778</v>
      </c>
      <c r="J80" s="52">
        <v>36510</v>
      </c>
      <c r="K80" s="170" t="s">
        <v>157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186</v>
      </c>
      <c r="C81" s="314"/>
      <c r="D81" s="315">
        <v>500</v>
      </c>
      <c r="E81" s="319" t="s">
        <v>220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139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185</v>
      </c>
      <c r="C83" s="314"/>
      <c r="D83" s="315">
        <v>30000</v>
      </c>
      <c r="E83" s="319" t="s">
        <v>220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155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163</v>
      </c>
      <c r="B84" s="324" t="s">
        <v>164</v>
      </c>
      <c r="C84" s="314"/>
      <c r="D84" s="315">
        <v>25000</v>
      </c>
      <c r="E84" s="319" t="s">
        <v>226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154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113</v>
      </c>
      <c r="B85" s="313" t="s">
        <v>114</v>
      </c>
      <c r="C85" s="314">
        <v>1729190349</v>
      </c>
      <c r="D85" s="315">
        <v>63000</v>
      </c>
      <c r="E85" s="319" t="s">
        <v>200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13"/>
      <c r="C86" s="314"/>
      <c r="D86" s="315"/>
      <c r="E86" s="319"/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 t="s">
        <v>90</v>
      </c>
      <c r="C109" s="118" t="s">
        <v>224</v>
      </c>
      <c r="D109" s="207">
        <v>200</v>
      </c>
      <c r="E109" s="178" t="s">
        <v>223</v>
      </c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52000</v>
      </c>
      <c r="E115" s="178" t="s">
        <v>215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7" t="s">
        <v>27</v>
      </c>
      <c r="B119" s="368"/>
      <c r="C119" s="379"/>
      <c r="D119" s="208">
        <f>SUM(D37:D118)</f>
        <v>2095130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7" t="s">
        <v>28</v>
      </c>
      <c r="B121" s="368"/>
      <c r="C121" s="368"/>
      <c r="D121" s="208">
        <f>D119+M121</f>
        <v>2095130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3" zoomScaleNormal="100" workbookViewId="0">
      <selection activeCell="G11" sqref="G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227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6331774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471120.79000000068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321994.79000000097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62935</v>
      </c>
      <c r="C9" s="40"/>
      <c r="D9" s="39" t="s">
        <v>11</v>
      </c>
      <c r="E9" s="240">
        <v>2095130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230</v>
      </c>
      <c r="B10" s="244">
        <v>114250</v>
      </c>
      <c r="C10" s="40"/>
      <c r="D10" s="39" t="s">
        <v>216</v>
      </c>
      <c r="E10" s="242">
        <v>-4565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96" t="s">
        <v>125</v>
      </c>
      <c r="B11" s="397">
        <f>B6-B9-B10</f>
        <v>293935.79000000068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228</v>
      </c>
      <c r="B12" s="244">
        <v>18036</v>
      </c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229</v>
      </c>
      <c r="B13" s="279">
        <f>B11+B12</f>
        <v>311971.79000000068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C14" s="39"/>
      <c r="D14" s="39" t="s">
        <v>121</v>
      </c>
      <c r="E14" s="240">
        <v>36400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 t="s">
        <v>221</v>
      </c>
      <c r="B15" s="347">
        <v>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8811971.790000001</v>
      </c>
      <c r="C17" s="40"/>
      <c r="D17" s="40" t="s">
        <v>7</v>
      </c>
      <c r="E17" s="243">
        <f>SUM(E5:E16)</f>
        <v>8811971.790000001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177</v>
      </c>
      <c r="B20" s="340">
        <v>62210</v>
      </c>
      <c r="C20" s="341"/>
      <c r="D20" s="342" t="s">
        <v>166</v>
      </c>
      <c r="E20" s="343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214</v>
      </c>
      <c r="B21" s="327">
        <v>23600</v>
      </c>
      <c r="C21" s="39"/>
      <c r="D21" s="261" t="s">
        <v>169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183</v>
      </c>
      <c r="B22" s="45">
        <v>23510</v>
      </c>
      <c r="C22" s="39"/>
      <c r="D22" s="261" t="s">
        <v>167</v>
      </c>
      <c r="E22" s="262">
        <v>220000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182</v>
      </c>
      <c r="B23" s="270">
        <v>17800</v>
      </c>
      <c r="C23" s="39"/>
      <c r="D23" s="261" t="s">
        <v>168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181</v>
      </c>
      <c r="B24" s="45">
        <v>22000</v>
      </c>
      <c r="C24" s="39"/>
      <c r="D24" s="261" t="s">
        <v>170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195</v>
      </c>
      <c r="B25" s="120">
        <v>15000</v>
      </c>
      <c r="C25" s="39"/>
      <c r="D25" s="261" t="s">
        <v>173</v>
      </c>
      <c r="E25" s="262">
        <v>59200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202</v>
      </c>
      <c r="B26" s="45">
        <v>18000</v>
      </c>
      <c r="C26" s="121"/>
      <c r="D26" s="261" t="s">
        <v>172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196</v>
      </c>
      <c r="B27" s="120">
        <v>24000</v>
      </c>
      <c r="C27" s="121"/>
      <c r="D27" s="261" t="s">
        <v>171</v>
      </c>
      <c r="E27" s="262">
        <v>33450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178</v>
      </c>
      <c r="B28" s="45">
        <v>29160</v>
      </c>
      <c r="C28" s="121"/>
      <c r="D28" s="261" t="s">
        <v>225</v>
      </c>
      <c r="E28" s="262">
        <v>21080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189</v>
      </c>
      <c r="B29" s="120">
        <v>33060</v>
      </c>
      <c r="C29" s="121"/>
      <c r="D29" s="261" t="s">
        <v>197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180</v>
      </c>
      <c r="B30" s="120">
        <v>20000</v>
      </c>
      <c r="C30" s="121"/>
      <c r="D30" s="261" t="s">
        <v>188</v>
      </c>
      <c r="E30" s="262">
        <v>30000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187</v>
      </c>
      <c r="B31" s="331">
        <v>15000</v>
      </c>
      <c r="C31" s="332"/>
      <c r="D31" s="333" t="s">
        <v>175</v>
      </c>
      <c r="E31" s="334">
        <v>38230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5" t="s">
        <v>174</v>
      </c>
      <c r="B32" s="336">
        <v>240000</v>
      </c>
      <c r="C32" s="332"/>
      <c r="D32" s="333" t="s">
        <v>201</v>
      </c>
      <c r="E32" s="334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7" t="s">
        <v>179</v>
      </c>
      <c r="B33" s="338">
        <v>19000</v>
      </c>
      <c r="C33" s="328"/>
      <c r="D33" s="272" t="s">
        <v>176</v>
      </c>
      <c r="E33" s="273">
        <v>25000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2022-07-31T18:42:06Z</dcterms:modified>
</cp:coreProperties>
</file>