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30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1" i="10" l="1"/>
  <c r="B13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Daily Target Achivement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Mousumi Cosmetics 50pcs Barphone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Chaskoir Auto Vara=800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Ma-Moni Tel
Bonpara=500
less Smartphone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Atik Accident Cost</t>
        </r>
      </text>
    </comment>
  </commentList>
</comments>
</file>

<file path=xl/sharedStrings.xml><?xml version="1.0" encoding="utf-8"?>
<sst xmlns="http://schemas.openxmlformats.org/spreadsheetml/2006/main" count="518" uniqueCount="263">
  <si>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</si>
  <si>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</si>
  <si>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</si>
  <si>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</si>
  <si>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</si>
  <si>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</si>
  <si>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</si>
  <si>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</si>
  <si>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</si>
  <si>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</si>
  <si>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</si>
  <si>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</si>
  <si>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</si>
  <si>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</si>
  <si>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</si>
  <si>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</si>
  <si>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</si>
  <si>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</si>
  <si>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</si>
  <si>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</si>
  <si>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</si>
  <si>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</si>
  <si>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</si>
  <si>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</si>
  <si>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</si>
  <si>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</si>
  <si>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</si>
  <si>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</si>
  <si>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</si>
  <si>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</si>
  <si>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</si>
  <si>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</si>
  <si>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</si>
  <si>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</si>
  <si>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</si>
  <si>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</si>
  <si>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</si>
  <si>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</si>
  <si>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</si>
  <si>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</si>
  <si>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</si>
  <si>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</si>
  <si>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</si>
  <si>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</si>
  <si>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</si>
  <si>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</si>
  <si>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</si>
  <si>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</si>
  <si>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</si>
  <si>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</si>
  <si>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</si>
  <si>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</si>
  <si>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</si>
  <si>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</si>
  <si>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</si>
  <si>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</si>
  <si>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</si>
  <si>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</si>
  <si>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</si>
  <si>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</si>
  <si>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</si>
  <si>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</si>
  <si>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</si>
  <si>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</si>
  <si>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</si>
  <si>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</si>
  <si>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</si>
  <si>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</si>
  <si>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</si>
  <si>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</si>
  <si>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</si>
  <si>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</si>
  <si>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</si>
  <si>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</si>
  <si>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</si>
  <si>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</si>
  <si>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</si>
  <si>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</si>
  <si>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</si>
  <si>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</si>
  <si>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</si>
  <si>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</si>
  <si>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</si>
  <si>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</si>
  <si>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</si>
  <si>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</si>
  <si>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</si>
  <si>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</si>
  <si>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</si>
  <si>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</si>
  <si>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</si>
  <si>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</si>
  <si>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</si>
  <si>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</si>
  <si>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</si>
  <si>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</si>
  <si>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</si>
  <si>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</si>
  <si>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</si>
  <si>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</si>
  <si>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</si>
  <si>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</si>
  <si>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</si>
  <si>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</si>
  <si>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</si>
  <si>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</si>
  <si>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</si>
  <si>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</si>
  <si>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</si>
  <si>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</si>
  <si>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</si>
  <si>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</si>
  <si>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</si>
  <si>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</si>
  <si>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</si>
  <si>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</si>
  <si>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</si>
  <si>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</si>
  <si>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</si>
  <si>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</si>
  <si>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</si>
  <si>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</si>
  <si>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</si>
  <si>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</si>
  <si>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</si>
  <si>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</si>
  <si>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</si>
  <si>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</si>
  <si>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</si>
  <si>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</si>
  <si>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</si>
  <si>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</si>
  <si>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</si>
  <si>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</si>
  <si>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</si>
  <si>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</si>
  <si>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</si>
  <si>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</si>
  <si>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</si>
  <si>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</si>
  <si>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</si>
  <si>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</si>
  <si>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</si>
  <si>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</si>
  <si>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</si>
  <si>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</si>
  <si>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</si>
  <si>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</si>
  <si>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</si>
  <si>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</si>
  <si>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</si>
  <si>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</si>
  <si>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</si>
  <si>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</si>
  <si>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</si>
  <si>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</si>
  <si>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</si>
  <si>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</si>
  <si>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27.03.2022</t>
  </si>
  <si>
    <t>Sohel Store</t>
  </si>
  <si>
    <t>01.04.2022</t>
  </si>
  <si>
    <t>Sabbir Telecom</t>
  </si>
  <si>
    <t>Friends Telecom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</si>
  <si>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</si>
  <si>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</si>
  <si>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</si>
  <si>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</si>
  <si>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</si>
  <si>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</si>
  <si>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</si>
  <si>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</si>
  <si>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</si>
  <si>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</si>
  <si>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</si>
  <si>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</si>
  <si>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</si>
  <si>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</si>
  <si>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</si>
  <si>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</si>
  <si>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</si>
  <si>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Babu Computer</t>
  </si>
  <si>
    <t>Others</t>
  </si>
  <si>
    <t>B=Friends Electronics</t>
  </si>
  <si>
    <t>Sa=Roktiom Electronics</t>
  </si>
  <si>
    <t>Moom Telecom</t>
  </si>
  <si>
    <t>19.04.2022</t>
  </si>
  <si>
    <t>Rasel Telecom</t>
  </si>
  <si>
    <t>L=Rasel Telecom</t>
  </si>
  <si>
    <t>23.04.2022</t>
  </si>
  <si>
    <t>Biswas</t>
  </si>
  <si>
    <t>24.04.2022</t>
  </si>
  <si>
    <t>T.M Electronics</t>
  </si>
  <si>
    <t>Nal=Ma Telecom</t>
  </si>
  <si>
    <t>B=Hiron Moible Zone</t>
  </si>
  <si>
    <t>25.04.2022</t>
  </si>
  <si>
    <t xml:space="preserve">Rokeya </t>
  </si>
  <si>
    <t>26.04.2022</t>
  </si>
  <si>
    <t>CD Sound</t>
  </si>
  <si>
    <t>27.04.2022</t>
  </si>
  <si>
    <t>Sales Profit</t>
  </si>
  <si>
    <t>28.04.2022</t>
  </si>
  <si>
    <t xml:space="preserve">    </t>
  </si>
  <si>
    <t>Galaxy</t>
  </si>
  <si>
    <t>29.04.2022</t>
  </si>
  <si>
    <t>Iftar</t>
  </si>
  <si>
    <t>Bismillah Telecom</t>
  </si>
  <si>
    <t>Afzal Telecom</t>
  </si>
  <si>
    <t>Joly Press</t>
  </si>
  <si>
    <t>N=Bismillah Telecom</t>
  </si>
  <si>
    <t>30.04.2022</t>
  </si>
  <si>
    <t xml:space="preserve">S.A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</si>
  <si>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</si>
  <si>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</si>
  <si>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</si>
  <si>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</si>
  <si>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</si>
  <si>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</si>
  <si>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02.05.2022</t>
  </si>
  <si>
    <t>Eid Offer</t>
  </si>
  <si>
    <t>05.05.2022</t>
  </si>
  <si>
    <t>07.05.2022</t>
  </si>
  <si>
    <t>08.05.2022</t>
  </si>
  <si>
    <t>09.05.2022</t>
  </si>
  <si>
    <t>10.05.2022</t>
  </si>
  <si>
    <t>11.05.2022</t>
  </si>
  <si>
    <t>Murad</t>
  </si>
  <si>
    <t>12.05.2022</t>
  </si>
  <si>
    <t>Kamrul</t>
  </si>
  <si>
    <t>14.05.2022</t>
  </si>
  <si>
    <t>15.05.2022</t>
  </si>
  <si>
    <t>16.05.2022</t>
  </si>
  <si>
    <t>RTGS NRB</t>
  </si>
  <si>
    <t>17.05.2022</t>
  </si>
  <si>
    <t>18.05.2022</t>
  </si>
  <si>
    <t>Atik</t>
  </si>
  <si>
    <t>Z33</t>
  </si>
  <si>
    <t>C=Friends Telecom</t>
  </si>
  <si>
    <t>19.05.2022</t>
  </si>
  <si>
    <t>21.05.2022</t>
  </si>
  <si>
    <t>22.05.2022</t>
  </si>
  <si>
    <t>Kurier Cost</t>
  </si>
  <si>
    <t>Rubel Enterprise</t>
  </si>
  <si>
    <t>23.05.2022</t>
  </si>
  <si>
    <t>24.05.2022</t>
  </si>
  <si>
    <t>25.05.2022</t>
  </si>
  <si>
    <t>Back Margin April'22</t>
  </si>
  <si>
    <t>26.05.2022</t>
  </si>
  <si>
    <t>Sakil</t>
  </si>
  <si>
    <t>Net Profit</t>
  </si>
  <si>
    <t>28.05.2022</t>
  </si>
  <si>
    <t>29.05.2022</t>
  </si>
  <si>
    <t>30.05.2022</t>
  </si>
  <si>
    <t>31.05.2022</t>
  </si>
  <si>
    <t>Bonpara</t>
  </si>
  <si>
    <t>S.A Mobile Mart</t>
  </si>
  <si>
    <t>Boss(+)</t>
  </si>
  <si>
    <t>Symphony  Balance(+)</t>
  </si>
  <si>
    <t>J=Molla Mobile</t>
  </si>
  <si>
    <t>Accident Doctor Cost</t>
  </si>
  <si>
    <t>Date:30.05.2022</t>
  </si>
  <si>
    <t>Rokeya</t>
  </si>
  <si>
    <t>10 Lac Taka RTGS to Daffodils NRB Bank Account | 30Lac-10Lac=20Lac (Boss+)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</si>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</sst>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DDB7B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1" fontId="33" fillId="0" borderId="46" xfId="0" applyNumberFormat="1" applyFont="1" applyFill="1" applyBorder="1" applyAlignment="1">
      <alignment horizontal="right"/>
    </xf>
    <xf numFmtId="1" fontId="0" fillId="43" borderId="2" xfId="0" applyNumberForma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43" fillId="0" borderId="4" xfId="0" applyFont="1" applyFill="1" applyBorder="1" applyAlignment="1">
      <alignment horizontal="left" vertical="center"/>
    </xf>
    <xf numFmtId="2" fontId="33" fillId="0" borderId="26" xfId="0" applyNumberFormat="1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4" fontId="5" fillId="37" borderId="2" xfId="0" applyNumberFormat="1" applyFont="1" applyFill="1" applyBorder="1" applyAlignment="1">
      <alignment horizontal="center" vertical="center"/>
    </xf>
    <xf numFmtId="1" fontId="5" fillId="37" borderId="2" xfId="0" applyNumberFormat="1" applyFont="1" applyFill="1" applyBorder="1" applyAlignment="1">
      <alignment horizontal="center" vertical="center"/>
    </xf>
    <xf numFmtId="1" fontId="0" fillId="37" borderId="2" xfId="0" applyNumberFormat="1" applyFill="1" applyBorder="1" applyAlignment="1">
      <alignment horizontal="center" vertical="center"/>
    </xf>
    <xf numFmtId="0" fontId="0" fillId="37" borderId="0" xfId="0" applyFill="1" applyBorder="1" applyAlignment="1">
      <alignment horizontal="center" vertical="center"/>
    </xf>
    <xf numFmtId="0" fontId="33" fillId="44" borderId="4" xfId="0" applyFont="1" applyFill="1" applyBorder="1" applyAlignment="1">
      <alignment horizontal="center" vertical="center"/>
    </xf>
    <xf numFmtId="1" fontId="33" fillId="44" borderId="2" xfId="0" applyNumberFormat="1" applyFont="1" applyFill="1" applyBorder="1" applyAlignment="1">
      <alignment horizontal="center" vertical="center"/>
    </xf>
    <xf numFmtId="0" fontId="33" fillId="45" borderId="4" xfId="0" applyFont="1" applyFill="1" applyBorder="1" applyAlignment="1">
      <alignment horizontal="center" vertical="center"/>
    </xf>
    <xf numFmtId="1" fontId="33" fillId="45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2" fillId="43" borderId="42" xfId="0" applyFont="1" applyFill="1" applyBorder="1" applyAlignment="1">
      <alignment horizontal="center"/>
    </xf>
    <xf numFmtId="0" fontId="2" fillId="43" borderId="43" xfId="0" applyFont="1" applyFill="1" applyBorder="1" applyAlignment="1">
      <alignment horizontal="center"/>
    </xf>
    <xf numFmtId="0" fontId="2" fillId="43" borderId="50" xfId="0" applyFont="1" applyFill="1" applyBorder="1" applyAlignment="1">
      <alignment horizont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0"/>
      <c r="B1" s="330"/>
      <c r="C1" s="330"/>
      <c r="D1" s="330"/>
      <c r="E1" s="330"/>
      <c r="F1" s="330"/>
    </row>
    <row r="2" spans="1:8" ht="20.25">
      <c r="A2" s="331"/>
      <c r="B2" s="328" t="s">
        <v>15</v>
      </c>
      <c r="C2" s="328"/>
      <c r="D2" s="328"/>
      <c r="E2" s="328"/>
    </row>
    <row r="3" spans="1:8" ht="16.5" customHeight="1">
      <c r="A3" s="331"/>
      <c r="B3" s="329" t="s">
        <v>55</v>
      </c>
      <c r="C3" s="329"/>
      <c r="D3" s="329"/>
      <c r="E3" s="329"/>
    </row>
    <row r="4" spans="1:8" ht="15.75" customHeight="1">
      <c r="A4" s="33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3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3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1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31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1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1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31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1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1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1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31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3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6" workbookViewId="0">
      <selection activeCell="G39" sqref="G3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30"/>
      <c r="B1" s="330"/>
      <c r="C1" s="330"/>
      <c r="D1" s="330"/>
      <c r="E1" s="330"/>
      <c r="F1" s="330"/>
    </row>
    <row r="2" spans="1:7" ht="20.25">
      <c r="A2" s="331"/>
      <c r="B2" s="328" t="s">
        <v>15</v>
      </c>
      <c r="C2" s="328"/>
      <c r="D2" s="328"/>
      <c r="E2" s="328"/>
    </row>
    <row r="3" spans="1:7" ht="16.5" customHeight="1">
      <c r="A3" s="331"/>
      <c r="B3" s="329" t="s">
        <v>211</v>
      </c>
      <c r="C3" s="329"/>
      <c r="D3" s="329"/>
      <c r="E3" s="329"/>
    </row>
    <row r="4" spans="1:7" ht="15.75" customHeight="1">
      <c r="A4" s="33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31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31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31"/>
      <c r="B7" s="294" t="s">
        <v>212</v>
      </c>
      <c r="C7" s="295">
        <v>800000</v>
      </c>
      <c r="D7" s="295">
        <v>800000</v>
      </c>
      <c r="E7" s="299">
        <f t="shared" si="0"/>
        <v>108038</v>
      </c>
      <c r="F7" s="293" t="s">
        <v>213</v>
      </c>
      <c r="G7" s="2"/>
    </row>
    <row r="8" spans="1:7">
      <c r="A8" s="331"/>
      <c r="B8" s="294" t="s">
        <v>217</v>
      </c>
      <c r="C8" s="295">
        <v>1050000</v>
      </c>
      <c r="D8" s="295">
        <v>1050000</v>
      </c>
      <c r="E8" s="299">
        <f>E7+C8-D8</f>
        <v>108038</v>
      </c>
      <c r="F8" s="293" t="s">
        <v>213</v>
      </c>
      <c r="G8" s="2"/>
    </row>
    <row r="9" spans="1:7">
      <c r="A9" s="331"/>
      <c r="B9" s="26" t="s">
        <v>219</v>
      </c>
      <c r="C9" s="261">
        <v>520000</v>
      </c>
      <c r="D9" s="261">
        <v>600000</v>
      </c>
      <c r="E9" s="262">
        <f t="shared" si="0"/>
        <v>28038</v>
      </c>
      <c r="F9" s="2"/>
      <c r="G9" s="2"/>
    </row>
    <row r="10" spans="1:7">
      <c r="A10" s="331"/>
      <c r="B10" s="26" t="s">
        <v>220</v>
      </c>
      <c r="C10" s="263">
        <v>0</v>
      </c>
      <c r="D10" s="263">
        <v>0</v>
      </c>
      <c r="E10" s="262">
        <f t="shared" si="0"/>
        <v>28038</v>
      </c>
      <c r="F10" s="2"/>
      <c r="G10" s="2"/>
    </row>
    <row r="11" spans="1:7">
      <c r="A11" s="331"/>
      <c r="B11" s="26" t="s">
        <v>221</v>
      </c>
      <c r="C11" s="261">
        <v>1500000</v>
      </c>
      <c r="D11" s="261">
        <v>1500000</v>
      </c>
      <c r="E11" s="262">
        <f t="shared" si="0"/>
        <v>28038</v>
      </c>
      <c r="F11" s="2"/>
      <c r="G11" s="2"/>
    </row>
    <row r="12" spans="1:7">
      <c r="A12" s="331"/>
      <c r="B12" s="26" t="s">
        <v>222</v>
      </c>
      <c r="C12" s="261">
        <v>500000</v>
      </c>
      <c r="D12" s="261">
        <v>500000</v>
      </c>
      <c r="E12" s="262">
        <f>E11+C12-D12</f>
        <v>28038</v>
      </c>
      <c r="F12" s="29"/>
      <c r="G12" s="2"/>
    </row>
    <row r="13" spans="1:7">
      <c r="A13" s="331"/>
      <c r="B13" s="26" t="s">
        <v>223</v>
      </c>
      <c r="C13" s="261">
        <v>500000</v>
      </c>
      <c r="D13" s="261">
        <v>500000</v>
      </c>
      <c r="E13" s="262">
        <f t="shared" si="0"/>
        <v>28038</v>
      </c>
      <c r="F13" s="2"/>
      <c r="G13" s="30"/>
    </row>
    <row r="14" spans="1:7">
      <c r="A14" s="331"/>
      <c r="B14" s="26" t="s">
        <v>224</v>
      </c>
      <c r="C14" s="261">
        <v>800000</v>
      </c>
      <c r="D14" s="261">
        <v>800000</v>
      </c>
      <c r="E14" s="262">
        <f t="shared" si="0"/>
        <v>28038</v>
      </c>
      <c r="F14" s="2"/>
      <c r="G14" s="2"/>
    </row>
    <row r="15" spans="1:7">
      <c r="A15" s="331"/>
      <c r="B15" s="26" t="s">
        <v>226</v>
      </c>
      <c r="C15" s="261">
        <v>700000</v>
      </c>
      <c r="D15" s="261">
        <v>700000</v>
      </c>
      <c r="E15" s="262">
        <f t="shared" si="0"/>
        <v>28038</v>
      </c>
      <c r="F15" s="2"/>
      <c r="G15" s="11"/>
    </row>
    <row r="16" spans="1:7">
      <c r="A16" s="331"/>
      <c r="B16" s="26" t="s">
        <v>228</v>
      </c>
      <c r="C16" s="261">
        <v>0</v>
      </c>
      <c r="D16" s="261">
        <v>0</v>
      </c>
      <c r="E16" s="262">
        <f t="shared" si="0"/>
        <v>28038</v>
      </c>
      <c r="F16" s="12"/>
      <c r="G16" s="2"/>
    </row>
    <row r="17" spans="1:7">
      <c r="A17" s="331"/>
      <c r="B17" s="26" t="s">
        <v>229</v>
      </c>
      <c r="C17" s="261">
        <v>0</v>
      </c>
      <c r="D17" s="261">
        <v>0</v>
      </c>
      <c r="E17" s="262">
        <f t="shared" si="0"/>
        <v>28038</v>
      </c>
      <c r="F17" s="12"/>
      <c r="G17" s="2"/>
    </row>
    <row r="18" spans="1:7">
      <c r="A18" s="331"/>
      <c r="B18" s="294" t="s">
        <v>230</v>
      </c>
      <c r="C18" s="295">
        <v>150000</v>
      </c>
      <c r="D18" s="295">
        <v>150000</v>
      </c>
      <c r="E18" s="299">
        <f>E17+C18-D18</f>
        <v>28038</v>
      </c>
      <c r="F18" s="293" t="s">
        <v>213</v>
      </c>
      <c r="G18" s="2" t="s">
        <v>231</v>
      </c>
    </row>
    <row r="19" spans="1:7" ht="12.75" customHeight="1">
      <c r="A19" s="331"/>
      <c r="B19" s="26" t="s">
        <v>230</v>
      </c>
      <c r="C19" s="261">
        <v>190000</v>
      </c>
      <c r="D19" s="263">
        <v>190000</v>
      </c>
      <c r="E19" s="262">
        <f t="shared" si="0"/>
        <v>28038</v>
      </c>
      <c r="F19" s="29"/>
      <c r="G19" s="2"/>
    </row>
    <row r="20" spans="1:7">
      <c r="A20" s="331"/>
      <c r="B20" s="294" t="s">
        <v>230</v>
      </c>
      <c r="C20" s="295">
        <v>200000</v>
      </c>
      <c r="D20" s="295">
        <v>200000</v>
      </c>
      <c r="E20" s="299">
        <f t="shared" si="0"/>
        <v>28038</v>
      </c>
      <c r="F20" s="293" t="s">
        <v>213</v>
      </c>
      <c r="G20" s="2" t="s">
        <v>231</v>
      </c>
    </row>
    <row r="21" spans="1:7">
      <c r="A21" s="331"/>
      <c r="B21" s="26" t="s">
        <v>232</v>
      </c>
      <c r="C21" s="261">
        <v>100000</v>
      </c>
      <c r="D21" s="261">
        <v>100000</v>
      </c>
      <c r="E21" s="262">
        <f>E20+C21-D21</f>
        <v>28038</v>
      </c>
      <c r="F21" s="273"/>
      <c r="G21" s="2"/>
    </row>
    <row r="22" spans="1:7">
      <c r="A22" s="331"/>
      <c r="B22" s="26" t="s">
        <v>233</v>
      </c>
      <c r="C22" s="261">
        <v>100000</v>
      </c>
      <c r="D22" s="261">
        <v>100000</v>
      </c>
      <c r="E22" s="262">
        <f t="shared" si="0"/>
        <v>28038</v>
      </c>
      <c r="F22" s="2"/>
      <c r="G22" s="2"/>
    </row>
    <row r="23" spans="1:7">
      <c r="A23" s="331"/>
      <c r="B23" s="26" t="s">
        <v>237</v>
      </c>
      <c r="C23" s="261">
        <v>1400000</v>
      </c>
      <c r="D23" s="261">
        <v>1400000</v>
      </c>
      <c r="E23" s="262">
        <f>E22+C23-D23</f>
        <v>28038</v>
      </c>
      <c r="F23" s="2"/>
      <c r="G23" s="2"/>
    </row>
    <row r="24" spans="1:7">
      <c r="A24" s="331"/>
      <c r="B24" s="26" t="s">
        <v>238</v>
      </c>
      <c r="C24" s="261">
        <v>0</v>
      </c>
      <c r="D24" s="261">
        <v>0</v>
      </c>
      <c r="E24" s="262">
        <f t="shared" si="0"/>
        <v>28038</v>
      </c>
      <c r="F24" s="2"/>
      <c r="G24" s="2"/>
    </row>
    <row r="25" spans="1:7">
      <c r="A25" s="331"/>
      <c r="B25" s="26" t="s">
        <v>239</v>
      </c>
      <c r="C25" s="261">
        <v>2200000</v>
      </c>
      <c r="D25" s="261">
        <v>2200000</v>
      </c>
      <c r="E25" s="262">
        <f t="shared" si="0"/>
        <v>28038</v>
      </c>
      <c r="F25" s="2"/>
      <c r="G25" s="2"/>
    </row>
    <row r="26" spans="1:7">
      <c r="A26" s="331"/>
      <c r="B26" s="26" t="s">
        <v>242</v>
      </c>
      <c r="C26" s="261">
        <v>500000</v>
      </c>
      <c r="D26" s="261">
        <v>500000</v>
      </c>
      <c r="E26" s="262">
        <f t="shared" si="0"/>
        <v>28038</v>
      </c>
      <c r="F26" s="2"/>
      <c r="G26" s="2"/>
    </row>
    <row r="27" spans="1:7">
      <c r="A27" s="331"/>
      <c r="B27" s="26" t="s">
        <v>243</v>
      </c>
      <c r="C27" s="261">
        <v>300000</v>
      </c>
      <c r="D27" s="261">
        <v>300000</v>
      </c>
      <c r="E27" s="262">
        <f t="shared" si="0"/>
        <v>28038</v>
      </c>
      <c r="F27" s="2"/>
      <c r="G27" s="21"/>
    </row>
    <row r="28" spans="1:7">
      <c r="A28" s="331"/>
      <c r="B28" s="26" t="s">
        <v>244</v>
      </c>
      <c r="C28" s="261">
        <v>1200000</v>
      </c>
      <c r="D28" s="261">
        <v>1200000</v>
      </c>
      <c r="E28" s="262">
        <f>E27+C28-D28</f>
        <v>28038</v>
      </c>
      <c r="F28" s="21"/>
    </row>
    <row r="29" spans="1:7">
      <c r="A29" s="331"/>
      <c r="B29" s="26" t="s">
        <v>246</v>
      </c>
      <c r="C29" s="261">
        <v>750000</v>
      </c>
      <c r="D29" s="261">
        <v>750000</v>
      </c>
      <c r="E29" s="262">
        <f t="shared" si="0"/>
        <v>28038</v>
      </c>
      <c r="F29" s="2"/>
      <c r="G29" s="21"/>
    </row>
    <row r="30" spans="1:7">
      <c r="A30" s="331"/>
      <c r="B30" s="26" t="s">
        <v>249</v>
      </c>
      <c r="C30" s="261">
        <v>0</v>
      </c>
      <c r="D30" s="261">
        <v>0</v>
      </c>
      <c r="E30" s="262">
        <f t="shared" si="0"/>
        <v>28038</v>
      </c>
      <c r="F30" s="2"/>
      <c r="G30" s="21"/>
    </row>
    <row r="31" spans="1:7">
      <c r="A31" s="331"/>
      <c r="B31" s="26" t="s">
        <v>250</v>
      </c>
      <c r="C31" s="261">
        <v>1000000</v>
      </c>
      <c r="D31" s="261">
        <v>0</v>
      </c>
      <c r="E31" s="262">
        <f t="shared" si="0"/>
        <v>1028038</v>
      </c>
      <c r="F31" s="2"/>
      <c r="G31" s="21"/>
    </row>
    <row r="32" spans="1:7">
      <c r="A32" s="331"/>
      <c r="B32" s="319" t="s">
        <v>250</v>
      </c>
      <c r="C32" s="320">
        <v>3000000</v>
      </c>
      <c r="D32" s="320">
        <v>4000000</v>
      </c>
      <c r="E32" s="321">
        <f>E31+C32-D32</f>
        <v>28038</v>
      </c>
      <c r="F32" s="322" t="s">
        <v>255</v>
      </c>
      <c r="G32" s="21"/>
    </row>
    <row r="33" spans="1:7">
      <c r="A33" s="331"/>
      <c r="B33" s="26" t="s">
        <v>251</v>
      </c>
      <c r="C33" s="261">
        <v>0</v>
      </c>
      <c r="D33" s="263">
        <v>0</v>
      </c>
      <c r="E33" s="262">
        <f t="shared" si="0"/>
        <v>28038</v>
      </c>
      <c r="F33" s="2"/>
      <c r="G33" s="21"/>
    </row>
    <row r="34" spans="1:7">
      <c r="A34" s="331"/>
      <c r="B34" s="26"/>
      <c r="C34" s="261"/>
      <c r="D34" s="261"/>
      <c r="E34" s="262">
        <f t="shared" si="0"/>
        <v>28038</v>
      </c>
      <c r="F34" s="2"/>
      <c r="G34" s="21"/>
    </row>
    <row r="35" spans="1:7">
      <c r="A35" s="331"/>
      <c r="B35" s="26"/>
      <c r="C35" s="261"/>
      <c r="D35" s="261"/>
      <c r="E35" s="262">
        <f t="shared" si="0"/>
        <v>28038</v>
      </c>
      <c r="F35" s="2"/>
      <c r="G35" s="21"/>
    </row>
    <row r="36" spans="1:7">
      <c r="A36" s="331"/>
      <c r="B36" s="26"/>
      <c r="C36" s="261"/>
      <c r="D36" s="261"/>
      <c r="E36" s="262">
        <f t="shared" si="0"/>
        <v>28038</v>
      </c>
      <c r="F36" s="2"/>
      <c r="G36" s="21"/>
    </row>
    <row r="37" spans="1:7">
      <c r="A37" s="331"/>
      <c r="B37" s="26"/>
      <c r="C37" s="261"/>
      <c r="D37" s="261"/>
      <c r="E37" s="262">
        <f t="shared" si="0"/>
        <v>28038</v>
      </c>
      <c r="F37" s="2"/>
      <c r="G37" s="21"/>
    </row>
    <row r="38" spans="1:7">
      <c r="A38" s="331"/>
      <c r="B38" s="26"/>
      <c r="C38" s="261"/>
      <c r="D38" s="261"/>
      <c r="E38" s="262">
        <f t="shared" si="0"/>
        <v>28038</v>
      </c>
      <c r="F38" s="2"/>
      <c r="G38" s="21"/>
    </row>
    <row r="39" spans="1:7">
      <c r="A39" s="331"/>
      <c r="B39" s="26"/>
      <c r="C39" s="261"/>
      <c r="D39" s="261"/>
      <c r="E39" s="262">
        <f t="shared" si="0"/>
        <v>28038</v>
      </c>
      <c r="F39" s="2"/>
      <c r="G39" s="21"/>
    </row>
    <row r="40" spans="1:7">
      <c r="A40" s="331"/>
      <c r="B40" s="26"/>
      <c r="C40" s="261"/>
      <c r="D40" s="261"/>
      <c r="E40" s="262">
        <f t="shared" si="0"/>
        <v>28038</v>
      </c>
      <c r="F40" s="2"/>
      <c r="G40" s="21"/>
    </row>
    <row r="41" spans="1:7">
      <c r="A41" s="331"/>
      <c r="B41" s="26"/>
      <c r="C41" s="261"/>
      <c r="D41" s="261"/>
      <c r="E41" s="262">
        <f t="shared" si="0"/>
        <v>28038</v>
      </c>
      <c r="F41" s="2"/>
      <c r="G41" s="21"/>
    </row>
    <row r="42" spans="1:7">
      <c r="A42" s="331"/>
      <c r="B42" s="26"/>
      <c r="C42" s="261"/>
      <c r="D42" s="261"/>
      <c r="E42" s="262">
        <f t="shared" si="0"/>
        <v>28038</v>
      </c>
      <c r="F42" s="2"/>
      <c r="G42" s="21"/>
    </row>
    <row r="43" spans="1:7">
      <c r="A43" s="331"/>
      <c r="B43" s="26"/>
      <c r="C43" s="261"/>
      <c r="D43" s="261"/>
      <c r="E43" s="262">
        <f t="shared" si="0"/>
        <v>28038</v>
      </c>
      <c r="F43" s="2"/>
      <c r="G43" s="21"/>
    </row>
    <row r="44" spans="1:7">
      <c r="A44" s="331"/>
      <c r="B44" s="26"/>
      <c r="C44" s="261"/>
      <c r="D44" s="261"/>
      <c r="E44" s="262">
        <f t="shared" si="0"/>
        <v>28038</v>
      </c>
      <c r="F44" s="2"/>
      <c r="G44" s="21"/>
    </row>
    <row r="45" spans="1:7">
      <c r="A45" s="331"/>
      <c r="B45" s="26"/>
      <c r="C45" s="261"/>
      <c r="D45" s="261"/>
      <c r="E45" s="262">
        <f t="shared" si="0"/>
        <v>28038</v>
      </c>
      <c r="F45" s="2"/>
      <c r="G45" s="21"/>
    </row>
    <row r="46" spans="1:7">
      <c r="A46" s="331"/>
      <c r="B46" s="26"/>
      <c r="C46" s="261"/>
      <c r="D46" s="261"/>
      <c r="E46" s="262">
        <f t="shared" si="0"/>
        <v>28038</v>
      </c>
      <c r="F46" s="2"/>
      <c r="G46" s="21"/>
    </row>
    <row r="47" spans="1:7">
      <c r="A47" s="331"/>
      <c r="B47" s="26"/>
      <c r="C47" s="261"/>
      <c r="D47" s="261"/>
      <c r="E47" s="262">
        <f t="shared" si="0"/>
        <v>28038</v>
      </c>
      <c r="F47" s="2"/>
      <c r="G47" s="21"/>
    </row>
    <row r="48" spans="1:7">
      <c r="A48" s="331"/>
      <c r="B48" s="26"/>
      <c r="C48" s="261"/>
      <c r="D48" s="261"/>
      <c r="E48" s="262">
        <f t="shared" si="0"/>
        <v>28038</v>
      </c>
      <c r="F48" s="2"/>
      <c r="G48" s="21"/>
    </row>
    <row r="49" spans="1:7">
      <c r="A49" s="331"/>
      <c r="B49" s="26"/>
      <c r="C49" s="261"/>
      <c r="D49" s="261"/>
      <c r="E49" s="262">
        <f t="shared" si="0"/>
        <v>28038</v>
      </c>
      <c r="F49" s="2"/>
      <c r="G49" s="21"/>
    </row>
    <row r="50" spans="1:7">
      <c r="A50" s="331"/>
      <c r="B50" s="26"/>
      <c r="C50" s="261"/>
      <c r="D50" s="261"/>
      <c r="E50" s="262">
        <f t="shared" si="0"/>
        <v>28038</v>
      </c>
      <c r="F50" s="2"/>
      <c r="G50" s="21"/>
    </row>
    <row r="51" spans="1:7">
      <c r="A51" s="331"/>
      <c r="B51" s="26"/>
      <c r="C51" s="261"/>
      <c r="D51" s="261"/>
      <c r="E51" s="262">
        <f t="shared" si="0"/>
        <v>28038</v>
      </c>
      <c r="F51" s="2"/>
      <c r="G51" s="21"/>
    </row>
    <row r="52" spans="1:7">
      <c r="A52" s="331"/>
      <c r="B52" s="26"/>
      <c r="C52" s="261"/>
      <c r="D52" s="261"/>
      <c r="E52" s="262">
        <f t="shared" si="0"/>
        <v>28038</v>
      </c>
      <c r="F52" s="2"/>
      <c r="G52" s="21"/>
    </row>
    <row r="53" spans="1:7">
      <c r="A53" s="331"/>
      <c r="B53" s="26"/>
      <c r="C53" s="261"/>
      <c r="D53" s="261"/>
      <c r="E53" s="262">
        <f t="shared" si="0"/>
        <v>28038</v>
      </c>
      <c r="F53" s="2"/>
      <c r="G53" s="21"/>
    </row>
    <row r="54" spans="1:7">
      <c r="A54" s="331"/>
      <c r="B54" s="26"/>
      <c r="C54" s="261"/>
      <c r="D54" s="261"/>
      <c r="E54" s="262">
        <f t="shared" si="0"/>
        <v>28038</v>
      </c>
      <c r="F54" s="2"/>
      <c r="G54" s="21"/>
    </row>
    <row r="55" spans="1:7">
      <c r="A55" s="331"/>
      <c r="B55" s="26"/>
      <c r="C55" s="261"/>
      <c r="D55" s="261"/>
      <c r="E55" s="262">
        <f t="shared" si="0"/>
        <v>28038</v>
      </c>
      <c r="F55" s="2"/>
    </row>
    <row r="56" spans="1:7">
      <c r="A56" s="331"/>
      <c r="B56" s="26"/>
      <c r="C56" s="261"/>
      <c r="D56" s="261"/>
      <c r="E56" s="262">
        <f t="shared" si="0"/>
        <v>28038</v>
      </c>
      <c r="F56" s="2"/>
    </row>
    <row r="57" spans="1:7">
      <c r="A57" s="331"/>
      <c r="B57" s="26"/>
      <c r="C57" s="261"/>
      <c r="D57" s="261"/>
      <c r="E57" s="262">
        <f t="shared" si="0"/>
        <v>28038</v>
      </c>
      <c r="F57" s="2"/>
    </row>
    <row r="58" spans="1:7">
      <c r="A58" s="331"/>
      <c r="B58" s="26"/>
      <c r="C58" s="261"/>
      <c r="D58" s="261"/>
      <c r="E58" s="262">
        <f t="shared" si="0"/>
        <v>28038</v>
      </c>
      <c r="F58" s="2"/>
    </row>
    <row r="59" spans="1:7">
      <c r="A59" s="331"/>
      <c r="B59" s="26"/>
      <c r="C59" s="261"/>
      <c r="D59" s="261"/>
      <c r="E59" s="262">
        <f t="shared" si="0"/>
        <v>28038</v>
      </c>
      <c r="F59" s="2"/>
    </row>
    <row r="60" spans="1:7">
      <c r="A60" s="331"/>
      <c r="B60" s="26"/>
      <c r="C60" s="261"/>
      <c r="D60" s="261"/>
      <c r="E60" s="262">
        <f t="shared" si="0"/>
        <v>28038</v>
      </c>
      <c r="F60" s="2"/>
    </row>
    <row r="61" spans="1:7">
      <c r="A61" s="331"/>
      <c r="B61" s="26"/>
      <c r="C61" s="261"/>
      <c r="D61" s="261"/>
      <c r="E61" s="262">
        <f t="shared" si="0"/>
        <v>28038</v>
      </c>
      <c r="F61" s="2"/>
    </row>
    <row r="62" spans="1:7">
      <c r="A62" s="331"/>
      <c r="B62" s="26"/>
      <c r="C62" s="261"/>
      <c r="D62" s="261"/>
      <c r="E62" s="262">
        <f t="shared" si="0"/>
        <v>28038</v>
      </c>
      <c r="F62" s="2"/>
    </row>
    <row r="63" spans="1:7">
      <c r="A63" s="331"/>
      <c r="B63" s="26"/>
      <c r="C63" s="261"/>
      <c r="D63" s="261"/>
      <c r="E63" s="262">
        <f t="shared" si="0"/>
        <v>28038</v>
      </c>
      <c r="F63" s="2"/>
    </row>
    <row r="64" spans="1:7">
      <c r="A64" s="331"/>
      <c r="B64" s="26"/>
      <c r="C64" s="261"/>
      <c r="D64" s="261"/>
      <c r="E64" s="262">
        <f t="shared" si="0"/>
        <v>28038</v>
      </c>
      <c r="F64" s="2"/>
    </row>
    <row r="65" spans="1:7">
      <c r="A65" s="331"/>
      <c r="B65" s="26"/>
      <c r="C65" s="261"/>
      <c r="D65" s="261"/>
      <c r="E65" s="262">
        <f t="shared" si="0"/>
        <v>28038</v>
      </c>
      <c r="F65" s="2"/>
    </row>
    <row r="66" spans="1:7">
      <c r="A66" s="331"/>
      <c r="B66" s="26"/>
      <c r="C66" s="261"/>
      <c r="D66" s="261"/>
      <c r="E66" s="262">
        <f t="shared" si="0"/>
        <v>28038</v>
      </c>
      <c r="F66" s="2"/>
    </row>
    <row r="67" spans="1:7">
      <c r="A67" s="331"/>
      <c r="B67" s="26"/>
      <c r="C67" s="261"/>
      <c r="D67" s="261"/>
      <c r="E67" s="262">
        <f t="shared" si="0"/>
        <v>28038</v>
      </c>
      <c r="F67" s="2"/>
    </row>
    <row r="68" spans="1:7">
      <c r="A68" s="331"/>
      <c r="B68" s="26"/>
      <c r="C68" s="261"/>
      <c r="D68" s="261"/>
      <c r="E68" s="262">
        <f t="shared" si="0"/>
        <v>28038</v>
      </c>
      <c r="F68" s="2"/>
    </row>
    <row r="69" spans="1:7">
      <c r="A69" s="331"/>
      <c r="B69" s="26"/>
      <c r="C69" s="261"/>
      <c r="D69" s="261"/>
      <c r="E69" s="262">
        <f t="shared" si="0"/>
        <v>28038</v>
      </c>
      <c r="F69" s="2"/>
    </row>
    <row r="70" spans="1:7">
      <c r="A70" s="331"/>
      <c r="B70" s="26"/>
      <c r="C70" s="261"/>
      <c r="D70" s="261"/>
      <c r="E70" s="262">
        <f t="shared" ref="E70:E82" si="1">E69+C70-D70</f>
        <v>28038</v>
      </c>
      <c r="F70" s="2"/>
    </row>
    <row r="71" spans="1:7">
      <c r="A71" s="331"/>
      <c r="B71" s="26"/>
      <c r="C71" s="261"/>
      <c r="D71" s="261"/>
      <c r="E71" s="262">
        <f t="shared" si="1"/>
        <v>28038</v>
      </c>
      <c r="F71" s="2"/>
    </row>
    <row r="72" spans="1:7">
      <c r="A72" s="331"/>
      <c r="B72" s="26"/>
      <c r="C72" s="261"/>
      <c r="D72" s="261"/>
      <c r="E72" s="262">
        <f t="shared" si="1"/>
        <v>28038</v>
      </c>
      <c r="F72" s="2"/>
    </row>
    <row r="73" spans="1:7">
      <c r="A73" s="331"/>
      <c r="B73" s="26"/>
      <c r="C73" s="261"/>
      <c r="D73" s="261"/>
      <c r="E73" s="262">
        <f t="shared" si="1"/>
        <v>28038</v>
      </c>
      <c r="F73" s="2"/>
    </row>
    <row r="74" spans="1:7">
      <c r="A74" s="331"/>
      <c r="B74" s="26"/>
      <c r="C74" s="261"/>
      <c r="D74" s="261"/>
      <c r="E74" s="262">
        <f t="shared" si="1"/>
        <v>28038</v>
      </c>
      <c r="F74" s="2"/>
    </row>
    <row r="75" spans="1:7">
      <c r="A75" s="331"/>
      <c r="B75" s="26"/>
      <c r="C75" s="261"/>
      <c r="D75" s="261"/>
      <c r="E75" s="262">
        <f t="shared" si="1"/>
        <v>28038</v>
      </c>
      <c r="F75" s="2"/>
    </row>
    <row r="76" spans="1:7">
      <c r="A76" s="331"/>
      <c r="B76" s="26"/>
      <c r="C76" s="261"/>
      <c r="D76" s="261"/>
      <c r="E76" s="262">
        <f t="shared" si="1"/>
        <v>28038</v>
      </c>
      <c r="F76" s="2"/>
    </row>
    <row r="77" spans="1:7">
      <c r="A77" s="331"/>
      <c r="B77" s="26"/>
      <c r="C77" s="261"/>
      <c r="D77" s="261"/>
      <c r="E77" s="262">
        <f t="shared" si="1"/>
        <v>28038</v>
      </c>
      <c r="F77" s="2"/>
    </row>
    <row r="78" spans="1:7">
      <c r="A78" s="331"/>
      <c r="B78" s="26"/>
      <c r="C78" s="261"/>
      <c r="D78" s="261"/>
      <c r="E78" s="262">
        <f t="shared" si="1"/>
        <v>28038</v>
      </c>
      <c r="F78" s="2"/>
    </row>
    <row r="79" spans="1:7">
      <c r="A79" s="331"/>
      <c r="B79" s="26"/>
      <c r="C79" s="261"/>
      <c r="D79" s="261"/>
      <c r="E79" s="262">
        <f t="shared" si="1"/>
        <v>28038</v>
      </c>
      <c r="F79" s="18"/>
      <c r="G79" s="2"/>
    </row>
    <row r="80" spans="1:7">
      <c r="A80" s="331"/>
      <c r="B80" s="26"/>
      <c r="C80" s="261"/>
      <c r="D80" s="261"/>
      <c r="E80" s="262">
        <f t="shared" si="1"/>
        <v>28038</v>
      </c>
      <c r="F80" s="18"/>
      <c r="G80" s="2"/>
    </row>
    <row r="81" spans="1:7">
      <c r="A81" s="331"/>
      <c r="B81" s="26"/>
      <c r="C81" s="261"/>
      <c r="D81" s="261"/>
      <c r="E81" s="262">
        <f t="shared" si="1"/>
        <v>28038</v>
      </c>
      <c r="F81" s="18"/>
      <c r="G81" s="2"/>
    </row>
    <row r="82" spans="1:7">
      <c r="A82" s="331"/>
      <c r="B82" s="26"/>
      <c r="C82" s="261"/>
      <c r="D82" s="261"/>
      <c r="E82" s="262">
        <f t="shared" si="1"/>
        <v>28038</v>
      </c>
      <c r="F82" s="18"/>
      <c r="G82" s="2"/>
    </row>
    <row r="83" spans="1:7">
      <c r="A83" s="331"/>
      <c r="B83" s="290"/>
      <c r="C83" s="262">
        <f>SUM(C5:C72)</f>
        <v>17568038</v>
      </c>
      <c r="D83" s="262">
        <f>SUM(D5:D77)</f>
        <v>17540000</v>
      </c>
      <c r="E83" s="262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36" t="s">
        <v>15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</row>
    <row r="2" spans="1:24" s="70" customFormat="1" ht="18">
      <c r="A2" s="337" t="s">
        <v>111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</row>
    <row r="3" spans="1:24" s="71" customFormat="1" ht="16.5" thickBot="1">
      <c r="A3" s="338" t="s">
        <v>214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40"/>
      <c r="S3" s="54"/>
      <c r="T3" s="7"/>
      <c r="U3" s="7"/>
      <c r="V3" s="7"/>
      <c r="W3" s="7"/>
      <c r="X3" s="16"/>
    </row>
    <row r="4" spans="1:24" s="72" customFormat="1" ht="12.75" customHeight="1">
      <c r="A4" s="341" t="s">
        <v>32</v>
      </c>
      <c r="B4" s="343" t="s">
        <v>33</v>
      </c>
      <c r="C4" s="332" t="s">
        <v>34</v>
      </c>
      <c r="D4" s="332" t="s">
        <v>35</v>
      </c>
      <c r="E4" s="332" t="s">
        <v>36</v>
      </c>
      <c r="F4" s="332" t="s">
        <v>181</v>
      </c>
      <c r="G4" s="332" t="s">
        <v>37</v>
      </c>
      <c r="H4" s="332" t="s">
        <v>218</v>
      </c>
      <c r="I4" s="332" t="s">
        <v>204</v>
      </c>
      <c r="J4" s="332" t="s">
        <v>38</v>
      </c>
      <c r="K4" s="332" t="s">
        <v>39</v>
      </c>
      <c r="L4" s="332" t="s">
        <v>40</v>
      </c>
      <c r="M4" s="332" t="s">
        <v>258</v>
      </c>
      <c r="N4" s="332" t="s">
        <v>240</v>
      </c>
      <c r="O4" s="334" t="s">
        <v>41</v>
      </c>
      <c r="P4" s="345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2"/>
      <c r="B5" s="344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5"/>
      <c r="P5" s="346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212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217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 t="s">
        <v>219</v>
      </c>
      <c r="B8" s="87">
        <v>300</v>
      </c>
      <c r="C8" s="80"/>
      <c r="D8" s="88"/>
      <c r="E8" s="88"/>
      <c r="F8" s="88"/>
      <c r="G8" s="88"/>
      <c r="H8" s="88"/>
      <c r="I8" s="88"/>
      <c r="J8" s="89">
        <v>30</v>
      </c>
      <c r="K8" s="88">
        <v>0</v>
      </c>
      <c r="L8" s="88"/>
      <c r="M8" s="88"/>
      <c r="N8" s="119"/>
      <c r="O8" s="88"/>
      <c r="P8" s="90"/>
      <c r="Q8" s="84">
        <f>SUM(B8:P8)</f>
        <v>330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220</v>
      </c>
      <c r="B9" s="87">
        <v>900</v>
      </c>
      <c r="C9" s="80"/>
      <c r="D9" s="88"/>
      <c r="E9" s="88"/>
      <c r="F9" s="88"/>
      <c r="G9" s="88">
        <v>300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1630</v>
      </c>
      <c r="R9" s="85"/>
      <c r="S9" s="9"/>
      <c r="T9" s="9"/>
      <c r="U9" s="32"/>
      <c r="V9" s="32"/>
      <c r="W9" s="32"/>
    </row>
    <row r="10" spans="1:24" s="13" customFormat="1">
      <c r="A10" s="79" t="s">
        <v>221</v>
      </c>
      <c r="B10" s="87">
        <v>1500</v>
      </c>
      <c r="C10" s="80"/>
      <c r="D10" s="88"/>
      <c r="E10" s="88"/>
      <c r="F10" s="88"/>
      <c r="G10" s="88">
        <v>600</v>
      </c>
      <c r="H10" s="88"/>
      <c r="I10" s="88"/>
      <c r="J10" s="88">
        <v>30</v>
      </c>
      <c r="K10" s="88">
        <v>400</v>
      </c>
      <c r="L10" s="88"/>
      <c r="M10" s="88"/>
      <c r="N10" s="119"/>
      <c r="O10" s="88"/>
      <c r="P10" s="90"/>
      <c r="Q10" s="84">
        <f t="shared" si="0"/>
        <v>2530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222</v>
      </c>
      <c r="B11" s="87">
        <v>950</v>
      </c>
      <c r="C11" s="80"/>
      <c r="D11" s="88"/>
      <c r="E11" s="88">
        <v>200</v>
      </c>
      <c r="F11" s="88"/>
      <c r="G11" s="88">
        <v>330</v>
      </c>
      <c r="H11" s="88"/>
      <c r="I11" s="88"/>
      <c r="J11" s="88">
        <v>30</v>
      </c>
      <c r="K11" s="88">
        <v>470</v>
      </c>
      <c r="L11" s="88"/>
      <c r="M11" s="88"/>
      <c r="N11" s="119"/>
      <c r="O11" s="88"/>
      <c r="P11" s="90">
        <v>770</v>
      </c>
      <c r="Q11" s="84">
        <f t="shared" si="0"/>
        <v>2750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223</v>
      </c>
      <c r="B12" s="87">
        <v>500</v>
      </c>
      <c r="C12" s="80">
        <v>400</v>
      </c>
      <c r="D12" s="88"/>
      <c r="E12" s="88"/>
      <c r="F12" s="88"/>
      <c r="G12" s="88">
        <v>200</v>
      </c>
      <c r="H12" s="88"/>
      <c r="I12" s="88"/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1530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224</v>
      </c>
      <c r="B13" s="87">
        <v>1000</v>
      </c>
      <c r="C13" s="80"/>
      <c r="D13" s="88"/>
      <c r="E13" s="88">
        <v>60</v>
      </c>
      <c r="F13" s="88"/>
      <c r="G13" s="88">
        <v>230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1720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226</v>
      </c>
      <c r="B14" s="87"/>
      <c r="C14" s="80">
        <v>440</v>
      </c>
      <c r="D14" s="88"/>
      <c r="E14" s="88"/>
      <c r="F14" s="88"/>
      <c r="G14" s="88">
        <v>100</v>
      </c>
      <c r="H14" s="88"/>
      <c r="I14" s="88"/>
      <c r="J14" s="88">
        <v>30</v>
      </c>
      <c r="K14" s="88">
        <v>400</v>
      </c>
      <c r="L14" s="92"/>
      <c r="M14" s="88"/>
      <c r="N14" s="119"/>
      <c r="O14" s="88"/>
      <c r="P14" s="90"/>
      <c r="Q14" s="84">
        <f t="shared" si="0"/>
        <v>970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228</v>
      </c>
      <c r="B15" s="87">
        <v>900</v>
      </c>
      <c r="C15" s="80">
        <v>420</v>
      </c>
      <c r="D15" s="88"/>
      <c r="E15" s="88"/>
      <c r="F15" s="88"/>
      <c r="G15" s="88">
        <v>220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310</v>
      </c>
      <c r="Q15" s="84">
        <f t="shared" si="0"/>
        <v>2280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229</v>
      </c>
      <c r="B16" s="87">
        <v>1500</v>
      </c>
      <c r="C16" s="80"/>
      <c r="D16" s="88"/>
      <c r="E16" s="88"/>
      <c r="F16" s="88"/>
      <c r="G16" s="88">
        <v>150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>
        <v>500</v>
      </c>
      <c r="Q16" s="84">
        <f t="shared" si="0"/>
        <v>2580</v>
      </c>
      <c r="R16" s="85"/>
      <c r="S16" s="6"/>
      <c r="T16" s="32"/>
      <c r="U16" s="5"/>
      <c r="V16" s="32"/>
      <c r="W16" s="5"/>
    </row>
    <row r="17" spans="1:23" s="13" customFormat="1">
      <c r="A17" s="79" t="s">
        <v>230</v>
      </c>
      <c r="B17" s="87"/>
      <c r="C17" s="80">
        <v>440</v>
      </c>
      <c r="D17" s="88"/>
      <c r="E17" s="88"/>
      <c r="F17" s="88"/>
      <c r="G17" s="88">
        <v>230</v>
      </c>
      <c r="H17" s="88"/>
      <c r="I17" s="88"/>
      <c r="J17" s="88">
        <v>30</v>
      </c>
      <c r="K17" s="88">
        <v>400</v>
      </c>
      <c r="L17" s="88"/>
      <c r="M17" s="88"/>
      <c r="N17" s="119"/>
      <c r="O17" s="90"/>
      <c r="P17" s="90"/>
      <c r="Q17" s="84">
        <f t="shared" si="0"/>
        <v>1100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232</v>
      </c>
      <c r="B18" s="87">
        <v>900</v>
      </c>
      <c r="C18" s="80">
        <v>460</v>
      </c>
      <c r="D18" s="88"/>
      <c r="E18" s="88"/>
      <c r="F18" s="88"/>
      <c r="G18" s="88">
        <v>150</v>
      </c>
      <c r="H18" s="88"/>
      <c r="I18" s="88"/>
      <c r="J18" s="88">
        <v>30</v>
      </c>
      <c r="K18" s="88">
        <v>450</v>
      </c>
      <c r="L18" s="88"/>
      <c r="M18" s="88"/>
      <c r="N18" s="119">
        <v>40</v>
      </c>
      <c r="O18" s="90"/>
      <c r="P18" s="90">
        <v>830</v>
      </c>
      <c r="Q18" s="84">
        <f t="shared" si="0"/>
        <v>2860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233</v>
      </c>
      <c r="B19" s="87">
        <v>1500</v>
      </c>
      <c r="C19" s="80"/>
      <c r="D19" s="88"/>
      <c r="E19" s="88"/>
      <c r="F19" s="88"/>
      <c r="G19" s="88">
        <v>130</v>
      </c>
      <c r="H19" s="88"/>
      <c r="I19" s="88"/>
      <c r="J19" s="309">
        <v>30</v>
      </c>
      <c r="K19" s="88">
        <v>400</v>
      </c>
      <c r="L19" s="88"/>
      <c r="M19" s="88"/>
      <c r="N19" s="120"/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237</v>
      </c>
      <c r="B20" s="87">
        <v>50</v>
      </c>
      <c r="C20" s="80"/>
      <c r="D20" s="88"/>
      <c r="E20" s="88">
        <v>120</v>
      </c>
      <c r="F20" s="119"/>
      <c r="G20" s="88">
        <v>30</v>
      </c>
      <c r="H20" s="88"/>
      <c r="I20" s="88"/>
      <c r="J20" s="88">
        <v>130</v>
      </c>
      <c r="K20" s="88">
        <v>400</v>
      </c>
      <c r="L20" s="88"/>
      <c r="M20" s="88"/>
      <c r="N20" s="119"/>
      <c r="O20" s="88"/>
      <c r="P20" s="90"/>
      <c r="Q20" s="84">
        <f t="shared" si="0"/>
        <v>730</v>
      </c>
      <c r="R20" s="85"/>
      <c r="S20" s="6"/>
      <c r="T20" s="32"/>
      <c r="U20" s="5"/>
      <c r="V20" s="32"/>
      <c r="W20" s="5"/>
    </row>
    <row r="21" spans="1:23" s="13" customFormat="1">
      <c r="A21" s="79" t="s">
        <v>238</v>
      </c>
      <c r="B21" s="87">
        <v>900</v>
      </c>
      <c r="C21" s="80"/>
      <c r="D21" s="88">
        <v>20</v>
      </c>
      <c r="E21" s="88"/>
      <c r="F21" s="88"/>
      <c r="G21" s="88">
        <v>130</v>
      </c>
      <c r="H21" s="88"/>
      <c r="I21" s="88"/>
      <c r="J21" s="88">
        <v>940</v>
      </c>
      <c r="K21" s="88">
        <v>520</v>
      </c>
      <c r="L21" s="88"/>
      <c r="M21" s="88"/>
      <c r="N21" s="119">
        <v>100</v>
      </c>
      <c r="O21" s="88"/>
      <c r="P21" s="90">
        <v>3040</v>
      </c>
      <c r="Q21" s="84">
        <f t="shared" si="0"/>
        <v>5650</v>
      </c>
      <c r="R21" s="85"/>
      <c r="S21" s="6"/>
    </row>
    <row r="22" spans="1:23" s="13" customFormat="1">
      <c r="A22" s="79" t="s">
        <v>239</v>
      </c>
      <c r="B22" s="87">
        <v>1000</v>
      </c>
      <c r="C22" s="80"/>
      <c r="D22" s="88"/>
      <c r="E22" s="88"/>
      <c r="F22" s="88"/>
      <c r="G22" s="88">
        <v>80</v>
      </c>
      <c r="H22" s="88"/>
      <c r="I22" s="88"/>
      <c r="J22" s="88">
        <v>230</v>
      </c>
      <c r="K22" s="88">
        <v>400</v>
      </c>
      <c r="L22" s="88"/>
      <c r="M22" s="88"/>
      <c r="N22" s="119"/>
      <c r="O22" s="88"/>
      <c r="P22" s="90"/>
      <c r="Q22" s="84">
        <f t="shared" si="0"/>
        <v>1710</v>
      </c>
      <c r="R22" s="85"/>
      <c r="S22" s="6"/>
    </row>
    <row r="23" spans="1:23" s="95" customFormat="1">
      <c r="A23" s="79" t="s">
        <v>242</v>
      </c>
      <c r="B23" s="87">
        <v>900</v>
      </c>
      <c r="C23" s="80"/>
      <c r="D23" s="88"/>
      <c r="E23" s="88"/>
      <c r="F23" s="88"/>
      <c r="G23" s="88">
        <v>100</v>
      </c>
      <c r="H23" s="88"/>
      <c r="I23" s="88"/>
      <c r="J23" s="88">
        <v>40</v>
      </c>
      <c r="K23" s="88">
        <v>400</v>
      </c>
      <c r="L23" s="88"/>
      <c r="M23" s="88"/>
      <c r="N23" s="119">
        <v>50</v>
      </c>
      <c r="O23" s="88"/>
      <c r="P23" s="90">
        <v>500</v>
      </c>
      <c r="Q23" s="84">
        <f t="shared" si="0"/>
        <v>1990</v>
      </c>
      <c r="R23" s="94"/>
      <c r="S23" s="6"/>
    </row>
    <row r="24" spans="1:23" s="13" customFormat="1">
      <c r="A24" s="79" t="s">
        <v>243</v>
      </c>
      <c r="B24" s="87">
        <v>500</v>
      </c>
      <c r="C24" s="80"/>
      <c r="D24" s="88"/>
      <c r="E24" s="88"/>
      <c r="F24" s="88"/>
      <c r="G24" s="88">
        <v>130</v>
      </c>
      <c r="H24" s="88"/>
      <c r="I24" s="88"/>
      <c r="J24" s="88">
        <v>30</v>
      </c>
      <c r="K24" s="88">
        <v>400</v>
      </c>
      <c r="L24" s="88"/>
      <c r="M24" s="88"/>
      <c r="N24" s="119">
        <v>50</v>
      </c>
      <c r="O24" s="88"/>
      <c r="P24" s="90"/>
      <c r="Q24" s="84">
        <f t="shared" si="0"/>
        <v>1110</v>
      </c>
      <c r="R24" s="85"/>
      <c r="S24" s="6"/>
      <c r="U24" s="96"/>
      <c r="V24" s="96"/>
      <c r="W24" s="96"/>
    </row>
    <row r="25" spans="1:23" s="95" customFormat="1">
      <c r="A25" s="79" t="s">
        <v>244</v>
      </c>
      <c r="B25" s="87">
        <v>1000</v>
      </c>
      <c r="C25" s="80"/>
      <c r="D25" s="88"/>
      <c r="E25" s="88"/>
      <c r="F25" s="88"/>
      <c r="G25" s="88">
        <v>130</v>
      </c>
      <c r="H25" s="88"/>
      <c r="I25" s="88"/>
      <c r="J25" s="88">
        <v>30</v>
      </c>
      <c r="K25" s="88">
        <v>400</v>
      </c>
      <c r="L25" s="88"/>
      <c r="M25" s="88"/>
      <c r="N25" s="119"/>
      <c r="O25" s="88"/>
      <c r="P25" s="90">
        <v>200</v>
      </c>
      <c r="Q25" s="84">
        <f t="shared" si="0"/>
        <v>1760</v>
      </c>
      <c r="R25" s="94"/>
      <c r="S25" s="6"/>
    </row>
    <row r="26" spans="1:23" s="13" customFormat="1">
      <c r="A26" s="79" t="s">
        <v>246</v>
      </c>
      <c r="B26" s="87">
        <v>500</v>
      </c>
      <c r="C26" s="80">
        <v>450</v>
      </c>
      <c r="D26" s="88"/>
      <c r="E26" s="88">
        <v>4200</v>
      </c>
      <c r="F26" s="88"/>
      <c r="G26" s="88">
        <v>220</v>
      </c>
      <c r="H26" s="88"/>
      <c r="I26" s="88"/>
      <c r="J26" s="88">
        <v>30</v>
      </c>
      <c r="K26" s="88">
        <v>400</v>
      </c>
      <c r="L26" s="88"/>
      <c r="M26" s="88"/>
      <c r="N26" s="119"/>
      <c r="O26" s="88"/>
      <c r="P26" s="90">
        <v>200</v>
      </c>
      <c r="Q26" s="84">
        <f t="shared" si="0"/>
        <v>6000</v>
      </c>
      <c r="R26" s="85"/>
      <c r="S26" s="6"/>
    </row>
    <row r="27" spans="1:23" s="13" customFormat="1">
      <c r="A27" s="79" t="s">
        <v>249</v>
      </c>
      <c r="B27" s="87">
        <v>900</v>
      </c>
      <c r="C27" s="80"/>
      <c r="D27" s="88"/>
      <c r="E27" s="88">
        <v>1280</v>
      </c>
      <c r="F27" s="88"/>
      <c r="G27" s="88">
        <v>100</v>
      </c>
      <c r="H27" s="88"/>
      <c r="I27" s="88"/>
      <c r="J27" s="88">
        <v>30</v>
      </c>
      <c r="K27" s="88">
        <v>400</v>
      </c>
      <c r="L27" s="88"/>
      <c r="M27" s="88"/>
      <c r="N27" s="119"/>
      <c r="O27" s="88"/>
      <c r="P27" s="90">
        <v>260</v>
      </c>
      <c r="Q27" s="84">
        <f t="shared" si="0"/>
        <v>2970</v>
      </c>
      <c r="R27" s="85"/>
      <c r="S27" s="6"/>
    </row>
    <row r="28" spans="1:23" s="13" customFormat="1">
      <c r="A28" s="79" t="s">
        <v>250</v>
      </c>
      <c r="B28" s="87">
        <v>1000</v>
      </c>
      <c r="C28" s="80">
        <v>440</v>
      </c>
      <c r="D28" s="88"/>
      <c r="E28" s="88"/>
      <c r="F28" s="88"/>
      <c r="G28" s="88">
        <v>100</v>
      </c>
      <c r="H28" s="88"/>
      <c r="I28" s="88"/>
      <c r="J28" s="88">
        <v>30</v>
      </c>
      <c r="K28" s="88">
        <v>400</v>
      </c>
      <c r="L28" s="88"/>
      <c r="M28" s="88"/>
      <c r="N28" s="119"/>
      <c r="O28" s="88"/>
      <c r="P28" s="90"/>
      <c r="Q28" s="84">
        <f t="shared" si="0"/>
        <v>1970</v>
      </c>
      <c r="R28" s="85"/>
      <c r="S28" s="6"/>
      <c r="T28" s="97"/>
      <c r="U28" s="97"/>
    </row>
    <row r="29" spans="1:23" s="13" customFormat="1">
      <c r="A29" s="79" t="s">
        <v>251</v>
      </c>
      <c r="B29" s="87">
        <v>500</v>
      </c>
      <c r="C29" s="80"/>
      <c r="D29" s="88"/>
      <c r="E29" s="88"/>
      <c r="F29" s="88"/>
      <c r="G29" s="88">
        <v>30</v>
      </c>
      <c r="H29" s="88"/>
      <c r="I29" s="88"/>
      <c r="J29" s="88">
        <v>30</v>
      </c>
      <c r="K29" s="88">
        <v>400</v>
      </c>
      <c r="L29" s="88"/>
      <c r="M29" s="88">
        <v>1000</v>
      </c>
      <c r="N29" s="119">
        <v>50</v>
      </c>
      <c r="O29" s="88"/>
      <c r="P29" s="90"/>
      <c r="Q29" s="84">
        <f t="shared" si="0"/>
        <v>2010</v>
      </c>
      <c r="R29" s="85"/>
      <c r="S29" s="97"/>
      <c r="T29" s="98"/>
      <c r="U29" s="98"/>
    </row>
    <row r="30" spans="1:23" s="13" customFormat="1">
      <c r="A30" s="79" t="s">
        <v>252</v>
      </c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>
        <v>10000</v>
      </c>
      <c r="P30" s="90"/>
      <c r="Q30" s="84">
        <f t="shared" si="0"/>
        <v>10000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19300</v>
      </c>
      <c r="C37" s="106">
        <f t="shared" ref="C37:P37" si="1">SUM(C6:C36)</f>
        <v>3930</v>
      </c>
      <c r="D37" s="106">
        <f t="shared" si="1"/>
        <v>20</v>
      </c>
      <c r="E37" s="106">
        <f t="shared" si="1"/>
        <v>6160</v>
      </c>
      <c r="F37" s="106">
        <f t="shared" si="1"/>
        <v>0</v>
      </c>
      <c r="G37" s="106">
        <f>SUM(G6:G36)</f>
        <v>3920</v>
      </c>
      <c r="H37" s="106">
        <f t="shared" si="1"/>
        <v>3300</v>
      </c>
      <c r="I37" s="106">
        <f t="shared" si="1"/>
        <v>0</v>
      </c>
      <c r="J37" s="106">
        <f t="shared" si="1"/>
        <v>1940</v>
      </c>
      <c r="K37" s="106">
        <f t="shared" si="1"/>
        <v>9440</v>
      </c>
      <c r="L37" s="106">
        <f t="shared" si="1"/>
        <v>0</v>
      </c>
      <c r="M37" s="106">
        <f t="shared" si="1"/>
        <v>1000</v>
      </c>
      <c r="N37" s="122">
        <f t="shared" si="1"/>
        <v>290</v>
      </c>
      <c r="O37" s="106">
        <f t="shared" si="1"/>
        <v>10000</v>
      </c>
      <c r="P37" s="107">
        <f t="shared" si="1"/>
        <v>6610</v>
      </c>
      <c r="Q37" s="108">
        <f>SUM(Q6:Q36)</f>
        <v>65910</v>
      </c>
      <c r="S37" s="238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51" t="s">
        <v>15</v>
      </c>
      <c r="B1" s="352"/>
      <c r="C1" s="352"/>
      <c r="D1" s="352"/>
      <c r="E1" s="352"/>
      <c r="F1" s="353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4" t="s">
        <v>216</v>
      </c>
      <c r="B2" s="355"/>
      <c r="C2" s="355"/>
      <c r="D2" s="355"/>
      <c r="E2" s="355"/>
      <c r="F2" s="356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7" t="s">
        <v>99</v>
      </c>
      <c r="B3" s="358"/>
      <c r="C3" s="358"/>
      <c r="D3" s="358"/>
      <c r="E3" s="358"/>
      <c r="F3" s="359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212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217</v>
      </c>
      <c r="B6" s="53">
        <v>807280</v>
      </c>
      <c r="C6" s="56">
        <v>866620</v>
      </c>
      <c r="D6" s="53">
        <v>2490</v>
      </c>
      <c r="E6" s="53">
        <f t="shared" ref="E6:E32" si="0">C6+D6</f>
        <v>869110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219</v>
      </c>
      <c r="B7" s="53">
        <v>34720</v>
      </c>
      <c r="C7" s="56">
        <v>340690</v>
      </c>
      <c r="D7" s="53">
        <v>330</v>
      </c>
      <c r="E7" s="53">
        <f t="shared" si="0"/>
        <v>341020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220</v>
      </c>
      <c r="B8" s="53">
        <v>413270</v>
      </c>
      <c r="C8" s="56">
        <v>944110</v>
      </c>
      <c r="D8" s="53">
        <v>1630</v>
      </c>
      <c r="E8" s="53">
        <f t="shared" si="0"/>
        <v>945740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221</v>
      </c>
      <c r="B9" s="53">
        <v>434400</v>
      </c>
      <c r="C9" s="56">
        <v>650990</v>
      </c>
      <c r="D9" s="53">
        <v>2530</v>
      </c>
      <c r="E9" s="53">
        <f t="shared" si="0"/>
        <v>653520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222</v>
      </c>
      <c r="B10" s="53">
        <v>458510</v>
      </c>
      <c r="C10" s="56">
        <v>609840</v>
      </c>
      <c r="D10" s="53">
        <v>2750</v>
      </c>
      <c r="E10" s="53">
        <f t="shared" si="0"/>
        <v>612590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223</v>
      </c>
      <c r="B11" s="53">
        <v>200630</v>
      </c>
      <c r="C11" s="56">
        <v>302210</v>
      </c>
      <c r="D11" s="53">
        <v>1530</v>
      </c>
      <c r="E11" s="53">
        <f t="shared" si="0"/>
        <v>303740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224</v>
      </c>
      <c r="B12" s="53">
        <v>253550</v>
      </c>
      <c r="C12" s="56">
        <v>302930</v>
      </c>
      <c r="D12" s="53">
        <v>1720</v>
      </c>
      <c r="E12" s="53">
        <f t="shared" si="0"/>
        <v>304650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226</v>
      </c>
      <c r="B13" s="53">
        <v>354070</v>
      </c>
      <c r="C13" s="56">
        <v>358510</v>
      </c>
      <c r="D13" s="53">
        <v>970</v>
      </c>
      <c r="E13" s="53">
        <f t="shared" si="0"/>
        <v>359480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228</v>
      </c>
      <c r="B14" s="53">
        <v>384300</v>
      </c>
      <c r="C14" s="56">
        <v>414440</v>
      </c>
      <c r="D14" s="53">
        <v>2680</v>
      </c>
      <c r="E14" s="53">
        <f t="shared" si="0"/>
        <v>417120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229</v>
      </c>
      <c r="B15" s="53">
        <v>378220</v>
      </c>
      <c r="C15" s="56">
        <v>479470</v>
      </c>
      <c r="D15" s="53">
        <v>2580</v>
      </c>
      <c r="E15" s="53">
        <f t="shared" si="0"/>
        <v>482050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230</v>
      </c>
      <c r="B16" s="53">
        <v>337530</v>
      </c>
      <c r="C16" s="56">
        <v>335840</v>
      </c>
      <c r="D16" s="53">
        <v>1100</v>
      </c>
      <c r="E16" s="53">
        <f t="shared" si="0"/>
        <v>336940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232</v>
      </c>
      <c r="B17" s="53">
        <v>495140</v>
      </c>
      <c r="C17" s="56">
        <v>514160</v>
      </c>
      <c r="D17" s="53">
        <v>2860</v>
      </c>
      <c r="E17" s="53">
        <f t="shared" si="0"/>
        <v>517020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233</v>
      </c>
      <c r="B18" s="53">
        <v>810860</v>
      </c>
      <c r="C18" s="56">
        <v>830780</v>
      </c>
      <c r="D18" s="53">
        <v>2060</v>
      </c>
      <c r="E18" s="53">
        <f t="shared" si="0"/>
        <v>832840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237</v>
      </c>
      <c r="B19" s="53">
        <v>1155320</v>
      </c>
      <c r="C19" s="56">
        <v>1221090</v>
      </c>
      <c r="D19" s="53">
        <v>730</v>
      </c>
      <c r="E19" s="53">
        <f>C19+D19</f>
        <v>1221820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238</v>
      </c>
      <c r="B20" s="53">
        <v>1070500</v>
      </c>
      <c r="C20" s="56">
        <v>1117000</v>
      </c>
      <c r="D20" s="53">
        <v>5550</v>
      </c>
      <c r="E20" s="53">
        <f t="shared" ref="E20:E23" si="1">C20+D20</f>
        <v>1122550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239</v>
      </c>
      <c r="B21" s="53">
        <v>841790</v>
      </c>
      <c r="C21" s="56">
        <v>848790</v>
      </c>
      <c r="D21" s="53">
        <v>1710</v>
      </c>
      <c r="E21" s="53">
        <f t="shared" si="1"/>
        <v>850500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242</v>
      </c>
      <c r="B22" s="53">
        <v>510460</v>
      </c>
      <c r="C22" s="56">
        <v>552310</v>
      </c>
      <c r="D22" s="53">
        <v>1990</v>
      </c>
      <c r="E22" s="53">
        <f t="shared" si="1"/>
        <v>554300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243</v>
      </c>
      <c r="B23" s="53">
        <v>519260</v>
      </c>
      <c r="C23" s="56">
        <v>502000</v>
      </c>
      <c r="D23" s="53">
        <v>1110</v>
      </c>
      <c r="E23" s="53">
        <f t="shared" si="1"/>
        <v>503110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244</v>
      </c>
      <c r="B24" s="53">
        <v>644500</v>
      </c>
      <c r="C24" s="56">
        <v>638030</v>
      </c>
      <c r="D24" s="53">
        <v>1760</v>
      </c>
      <c r="E24" s="53">
        <f t="shared" si="0"/>
        <v>639790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246</v>
      </c>
      <c r="B25" s="53">
        <v>537680</v>
      </c>
      <c r="C25" s="56">
        <v>558950</v>
      </c>
      <c r="D25" s="53">
        <v>6000</v>
      </c>
      <c r="E25" s="53">
        <f t="shared" si="0"/>
        <v>564950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249</v>
      </c>
      <c r="B26" s="53">
        <v>1079250</v>
      </c>
      <c r="C26" s="56">
        <v>990430</v>
      </c>
      <c r="D26" s="53">
        <v>2970</v>
      </c>
      <c r="E26" s="53">
        <f t="shared" si="0"/>
        <v>993400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250</v>
      </c>
      <c r="B27" s="53">
        <v>1234810</v>
      </c>
      <c r="C27" s="56">
        <v>1127060</v>
      </c>
      <c r="D27" s="53">
        <v>1970</v>
      </c>
      <c r="E27" s="53">
        <f t="shared" si="0"/>
        <v>1129030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251</v>
      </c>
      <c r="B28" s="53">
        <v>993800</v>
      </c>
      <c r="C28" s="56">
        <v>578740</v>
      </c>
      <c r="D28" s="53">
        <v>2010</v>
      </c>
      <c r="E28" s="53">
        <f t="shared" si="0"/>
        <v>580750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14463690</v>
      </c>
      <c r="C33" s="266">
        <f>SUM(C5:C32)</f>
        <v>15712570</v>
      </c>
      <c r="D33" s="265">
        <f>SUM(D5:D32)</f>
        <v>54210</v>
      </c>
      <c r="E33" s="265">
        <f>SUM(E5:E32)</f>
        <v>15766780</v>
      </c>
      <c r="F33" s="265">
        <f>B33-E33</f>
        <v>-1303090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9" t="s">
        <v>24</v>
      </c>
      <c r="C35" s="349"/>
      <c r="D35" s="349"/>
      <c r="E35" s="349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92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8" t="s">
        <v>149</v>
      </c>
      <c r="C37" s="134" t="s">
        <v>121</v>
      </c>
      <c r="D37" s="214">
        <v>6500</v>
      </c>
      <c r="E37" s="279" t="s">
        <v>203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124" t="s">
        <v>118</v>
      </c>
      <c r="C38" s="123" t="s">
        <v>109</v>
      </c>
      <c r="D38" s="215">
        <v>8140</v>
      </c>
      <c r="E38" s="182" t="s">
        <v>158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143</v>
      </c>
      <c r="C39" s="123" t="s">
        <v>121</v>
      </c>
      <c r="D39" s="215">
        <v>4000</v>
      </c>
      <c r="E39" s="182" t="s">
        <v>233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62" t="s">
        <v>225</v>
      </c>
      <c r="C40" s="123" t="s">
        <v>121</v>
      </c>
      <c r="D40" s="215">
        <v>1900</v>
      </c>
      <c r="E40" s="182" t="s">
        <v>251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124" t="s">
        <v>227</v>
      </c>
      <c r="C41" s="123" t="s">
        <v>121</v>
      </c>
      <c r="D41" s="215">
        <v>2000</v>
      </c>
      <c r="E41" s="182" t="s">
        <v>226</v>
      </c>
      <c r="F41" s="143"/>
      <c r="G41" s="152" t="s">
        <v>47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 t="s">
        <v>234</v>
      </c>
      <c r="C42" s="123" t="s">
        <v>235</v>
      </c>
      <c r="D42" s="215">
        <v>7740</v>
      </c>
      <c r="E42" s="183" t="s">
        <v>251</v>
      </c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62" t="s">
        <v>247</v>
      </c>
      <c r="C43" s="123"/>
      <c r="D43" s="215">
        <v>200</v>
      </c>
      <c r="E43" s="183" t="s">
        <v>246</v>
      </c>
      <c r="F43" s="140"/>
      <c r="G43" s="350"/>
      <c r="H43" s="350"/>
      <c r="I43" s="350"/>
      <c r="J43" s="350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216" t="s">
        <v>66</v>
      </c>
      <c r="E45" s="210" t="s">
        <v>90</v>
      </c>
      <c r="F45" s="138"/>
      <c r="G45" s="144"/>
      <c r="H45" s="230" t="s">
        <v>100</v>
      </c>
      <c r="I45" s="226" t="s">
        <v>101</v>
      </c>
      <c r="J45" s="226" t="s">
        <v>66</v>
      </c>
      <c r="K45" s="231" t="s">
        <v>102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103</v>
      </c>
      <c r="B46" s="274" t="s">
        <v>104</v>
      </c>
      <c r="C46" s="134">
        <v>1718911905</v>
      </c>
      <c r="D46" s="217">
        <v>357800</v>
      </c>
      <c r="E46" s="275" t="s">
        <v>251</v>
      </c>
      <c r="F46" s="137"/>
      <c r="G46" s="144"/>
      <c r="H46" s="198" t="s">
        <v>104</v>
      </c>
      <c r="I46" s="199">
        <v>1718911905</v>
      </c>
      <c r="J46" s="200">
        <v>634780</v>
      </c>
      <c r="K46" s="134" t="s">
        <v>203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103</v>
      </c>
      <c r="B47" s="58" t="s">
        <v>106</v>
      </c>
      <c r="C47" s="123">
        <v>1765002244</v>
      </c>
      <c r="D47" s="218">
        <v>245800</v>
      </c>
      <c r="E47" s="184" t="s">
        <v>251</v>
      </c>
      <c r="F47" s="138"/>
      <c r="G47" s="144"/>
      <c r="H47" s="194" t="s">
        <v>106</v>
      </c>
      <c r="I47" s="60">
        <v>1765002244</v>
      </c>
      <c r="J47" s="56">
        <v>227880</v>
      </c>
      <c r="K47" s="56" t="s">
        <v>198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103</v>
      </c>
      <c r="B48" s="57" t="s">
        <v>124</v>
      </c>
      <c r="C48" s="123">
        <v>1716697790</v>
      </c>
      <c r="D48" s="218">
        <v>360900</v>
      </c>
      <c r="E48" s="186" t="s">
        <v>250</v>
      </c>
      <c r="F48" s="138"/>
      <c r="G48" s="144"/>
      <c r="H48" s="194" t="s">
        <v>124</v>
      </c>
      <c r="I48" s="60">
        <v>1716697790</v>
      </c>
      <c r="J48" s="56">
        <v>200000</v>
      </c>
      <c r="K48" s="177" t="s">
        <v>209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103</v>
      </c>
      <c r="B49" s="125" t="s">
        <v>130</v>
      </c>
      <c r="C49" s="123">
        <v>1743942020</v>
      </c>
      <c r="D49" s="218">
        <v>559750</v>
      </c>
      <c r="E49" s="184" t="s">
        <v>251</v>
      </c>
      <c r="F49" s="138"/>
      <c r="G49" s="144"/>
      <c r="H49" s="194" t="s">
        <v>130</v>
      </c>
      <c r="I49" s="60">
        <v>1743942020</v>
      </c>
      <c r="J49" s="56">
        <v>465870</v>
      </c>
      <c r="K49" s="177" t="s">
        <v>209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103</v>
      </c>
      <c r="B50" s="125" t="s">
        <v>105</v>
      </c>
      <c r="C50" s="123">
        <v>1733624262</v>
      </c>
      <c r="D50" s="218">
        <v>153780</v>
      </c>
      <c r="E50" s="184" t="s">
        <v>209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209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103</v>
      </c>
      <c r="B51" s="57" t="s">
        <v>127</v>
      </c>
      <c r="C51" s="123">
        <v>1723246584</v>
      </c>
      <c r="D51" s="218">
        <v>66190</v>
      </c>
      <c r="E51" s="186" t="s">
        <v>229</v>
      </c>
      <c r="F51" s="138"/>
      <c r="G51" s="144"/>
      <c r="H51" s="194" t="s">
        <v>127</v>
      </c>
      <c r="I51" s="60">
        <v>1723246584</v>
      </c>
      <c r="J51" s="56">
        <v>174930</v>
      </c>
      <c r="K51" s="177" t="s">
        <v>209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103</v>
      </c>
      <c r="B52" s="58" t="s">
        <v>128</v>
      </c>
      <c r="C52" s="123">
        <v>1739791780</v>
      </c>
      <c r="D52" s="218">
        <v>37450</v>
      </c>
      <c r="E52" s="185" t="s">
        <v>146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146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103</v>
      </c>
      <c r="B53" s="57" t="s">
        <v>129</v>
      </c>
      <c r="C53" s="123">
        <v>1725821212</v>
      </c>
      <c r="D53" s="218">
        <v>65900</v>
      </c>
      <c r="E53" s="186" t="s">
        <v>198</v>
      </c>
      <c r="F53" s="138"/>
      <c r="G53" s="144"/>
      <c r="H53" s="194" t="s">
        <v>129</v>
      </c>
      <c r="I53" s="60">
        <v>1725821212</v>
      </c>
      <c r="J53" s="56">
        <v>65900</v>
      </c>
      <c r="K53" s="177" t="s">
        <v>198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103</v>
      </c>
      <c r="B54" s="57" t="s">
        <v>107</v>
      </c>
      <c r="C54" s="123">
        <v>1749334499</v>
      </c>
      <c r="D54" s="218">
        <v>91490</v>
      </c>
      <c r="E54" s="184" t="s">
        <v>251</v>
      </c>
      <c r="F54" s="138"/>
      <c r="G54" s="144"/>
      <c r="H54" s="196" t="s">
        <v>107</v>
      </c>
      <c r="I54" s="66">
        <v>1749334499</v>
      </c>
      <c r="J54" s="56">
        <v>198440</v>
      </c>
      <c r="K54" s="177" t="s">
        <v>209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12</v>
      </c>
      <c r="H55" s="194" t="s">
        <v>205</v>
      </c>
      <c r="I55" s="60"/>
      <c r="J55" s="56">
        <v>65850</v>
      </c>
      <c r="K55" s="177" t="s">
        <v>203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96</v>
      </c>
      <c r="B58" s="58" t="s">
        <v>77</v>
      </c>
      <c r="C58" s="123" t="s">
        <v>68</v>
      </c>
      <c r="D58" s="218">
        <v>78000</v>
      </c>
      <c r="E58" s="185" t="s">
        <v>229</v>
      </c>
      <c r="F58" s="138"/>
      <c r="G58" s="144"/>
      <c r="H58" s="194" t="s">
        <v>77</v>
      </c>
      <c r="I58" s="60" t="s">
        <v>68</v>
      </c>
      <c r="J58" s="56">
        <v>178000</v>
      </c>
      <c r="K58" s="177" t="s">
        <v>209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96</v>
      </c>
      <c r="B59" s="57" t="s">
        <v>76</v>
      </c>
      <c r="C59" s="123" t="s">
        <v>67</v>
      </c>
      <c r="D59" s="218">
        <v>10915</v>
      </c>
      <c r="E59" s="184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95</v>
      </c>
      <c r="B60" s="58" t="s">
        <v>78</v>
      </c>
      <c r="C60" s="123" t="s">
        <v>69</v>
      </c>
      <c r="D60" s="218">
        <v>20000</v>
      </c>
      <c r="E60" s="184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95</v>
      </c>
      <c r="B61" s="58" t="s">
        <v>83</v>
      </c>
      <c r="C61" s="123" t="s">
        <v>72</v>
      </c>
      <c r="D61" s="218">
        <v>11000</v>
      </c>
      <c r="E61" s="185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95</v>
      </c>
      <c r="B62" s="58" t="s">
        <v>79</v>
      </c>
      <c r="C62" s="123" t="s">
        <v>70</v>
      </c>
      <c r="D62" s="218">
        <v>17400</v>
      </c>
      <c r="E62" s="185" t="s">
        <v>144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144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95</v>
      </c>
      <c r="B63" s="58" t="s">
        <v>81</v>
      </c>
      <c r="C63" s="123" t="s">
        <v>71</v>
      </c>
      <c r="D63" s="218">
        <v>19370</v>
      </c>
      <c r="E63" s="186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95</v>
      </c>
      <c r="B64" s="58" t="s">
        <v>82</v>
      </c>
      <c r="C64" s="123">
        <v>1711270696</v>
      </c>
      <c r="D64" s="218">
        <v>22000</v>
      </c>
      <c r="E64" s="186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95</v>
      </c>
      <c r="B65" s="58" t="s">
        <v>80</v>
      </c>
      <c r="C65" s="123">
        <v>1774412324</v>
      </c>
      <c r="D65" s="218">
        <v>26320</v>
      </c>
      <c r="E65" s="185" t="s">
        <v>171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171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91</v>
      </c>
      <c r="B66" s="58" t="s">
        <v>84</v>
      </c>
      <c r="C66" s="123" t="s">
        <v>73</v>
      </c>
      <c r="D66" s="218">
        <v>13500</v>
      </c>
      <c r="E66" s="184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93</v>
      </c>
      <c r="B67" s="58" t="s">
        <v>86</v>
      </c>
      <c r="C67" s="123" t="s">
        <v>74</v>
      </c>
      <c r="D67" s="218">
        <v>79590</v>
      </c>
      <c r="E67" s="185" t="s">
        <v>141</v>
      </c>
      <c r="F67" s="138"/>
      <c r="G67" s="144"/>
      <c r="H67" s="194" t="s">
        <v>162</v>
      </c>
      <c r="I67" s="60"/>
      <c r="J67" s="56">
        <v>26000</v>
      </c>
      <c r="K67" s="177" t="s">
        <v>160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0" t="s">
        <v>91</v>
      </c>
      <c r="B68" s="304" t="s">
        <v>162</v>
      </c>
      <c r="C68" s="301"/>
      <c r="D68" s="302">
        <v>23400</v>
      </c>
      <c r="E68" s="303" t="s">
        <v>233</v>
      </c>
      <c r="F68" s="138"/>
      <c r="G68" s="144"/>
      <c r="H68" s="194" t="s">
        <v>152</v>
      </c>
      <c r="I68" s="60"/>
      <c r="J68" s="56">
        <v>3000</v>
      </c>
      <c r="K68" s="56" t="s">
        <v>170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0" t="s">
        <v>145</v>
      </c>
      <c r="B69" s="306" t="s">
        <v>152</v>
      </c>
      <c r="C69" s="301"/>
      <c r="D69" s="302">
        <v>3000</v>
      </c>
      <c r="E69" s="305" t="s">
        <v>170</v>
      </c>
      <c r="F69" s="65"/>
      <c r="G69" s="144"/>
      <c r="H69" s="194" t="s">
        <v>87</v>
      </c>
      <c r="I69" s="60" t="s">
        <v>75</v>
      </c>
      <c r="J69" s="56">
        <v>20000</v>
      </c>
      <c r="K69" s="123" t="s">
        <v>209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0" t="s">
        <v>93</v>
      </c>
      <c r="B70" s="304" t="s">
        <v>87</v>
      </c>
      <c r="C70" s="301" t="s">
        <v>75</v>
      </c>
      <c r="D70" s="302">
        <v>10000</v>
      </c>
      <c r="E70" s="303" t="s">
        <v>228</v>
      </c>
      <c r="F70" s="138"/>
      <c r="G70" s="144"/>
      <c r="H70" s="181" t="s">
        <v>86</v>
      </c>
      <c r="I70" s="61" t="s">
        <v>74</v>
      </c>
      <c r="J70" s="175">
        <v>79590</v>
      </c>
      <c r="K70" s="176" t="s">
        <v>141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206</v>
      </c>
      <c r="I71" s="63"/>
      <c r="J71" s="56">
        <v>80360</v>
      </c>
      <c r="K71" s="123" t="s">
        <v>203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149</v>
      </c>
      <c r="I72" s="61" t="s">
        <v>121</v>
      </c>
      <c r="J72" s="175">
        <v>6500</v>
      </c>
      <c r="K72" s="176" t="s">
        <v>203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118</v>
      </c>
      <c r="I73" s="60" t="s">
        <v>109</v>
      </c>
      <c r="J73" s="56">
        <v>8140</v>
      </c>
      <c r="K73" s="177" t="s">
        <v>158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143</v>
      </c>
      <c r="I74" s="61" t="s">
        <v>121</v>
      </c>
      <c r="J74" s="175">
        <v>3000</v>
      </c>
      <c r="K74" s="176" t="s">
        <v>203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/>
      <c r="B77" s="57"/>
      <c r="C77" s="123"/>
      <c r="D77" s="218"/>
      <c r="E77" s="185"/>
      <c r="F77" s="144"/>
      <c r="G77" s="144"/>
      <c r="H77" s="194" t="s">
        <v>168</v>
      </c>
      <c r="I77" s="60"/>
      <c r="J77" s="56">
        <v>15000</v>
      </c>
      <c r="K77" s="177" t="s">
        <v>200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/>
      <c r="B78" s="58"/>
      <c r="C78" s="123"/>
      <c r="D78" s="218"/>
      <c r="E78" s="186"/>
      <c r="F78" s="289"/>
      <c r="G78" s="144"/>
      <c r="H78" s="194" t="s">
        <v>178</v>
      </c>
      <c r="I78" s="60"/>
      <c r="J78" s="56">
        <v>36260</v>
      </c>
      <c r="K78" s="177" t="s">
        <v>194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98</v>
      </c>
      <c r="B79" s="58" t="s">
        <v>178</v>
      </c>
      <c r="C79" s="123"/>
      <c r="D79" s="218">
        <v>14890</v>
      </c>
      <c r="E79" s="184" t="s">
        <v>230</v>
      </c>
      <c r="F79" s="138"/>
      <c r="G79" s="144"/>
      <c r="H79" s="194" t="s">
        <v>150</v>
      </c>
      <c r="I79" s="60"/>
      <c r="J79" s="56">
        <v>81530</v>
      </c>
      <c r="K79" s="177" t="s">
        <v>185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253</v>
      </c>
      <c r="B80" s="58" t="s">
        <v>254</v>
      </c>
      <c r="C80" s="123"/>
      <c r="D80" s="218">
        <v>2000</v>
      </c>
      <c r="E80" s="184" t="s">
        <v>249</v>
      </c>
      <c r="F80" s="144"/>
      <c r="G80" s="144"/>
      <c r="H80" s="194" t="s">
        <v>138</v>
      </c>
      <c r="I80" s="60">
        <v>1811710431</v>
      </c>
      <c r="J80" s="56">
        <v>3630</v>
      </c>
      <c r="K80" s="177" t="s">
        <v>209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137</v>
      </c>
      <c r="B81" s="58" t="s">
        <v>138</v>
      </c>
      <c r="C81" s="123">
        <v>1811710431</v>
      </c>
      <c r="D81" s="218">
        <v>3630</v>
      </c>
      <c r="E81" s="184" t="s">
        <v>209</v>
      </c>
      <c r="F81" s="138"/>
      <c r="G81" s="144"/>
      <c r="H81" s="194" t="s">
        <v>138</v>
      </c>
      <c r="I81" s="60"/>
      <c r="J81" s="56">
        <v>59160</v>
      </c>
      <c r="K81" s="177" t="s">
        <v>160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137</v>
      </c>
      <c r="B82" s="58" t="s">
        <v>138</v>
      </c>
      <c r="C82" s="123"/>
      <c r="D82" s="220">
        <v>29160</v>
      </c>
      <c r="E82" s="185" t="s">
        <v>232</v>
      </c>
      <c r="F82" s="138"/>
      <c r="G82" s="144"/>
      <c r="H82" s="194" t="s">
        <v>184</v>
      </c>
      <c r="I82" s="60"/>
      <c r="J82" s="56">
        <v>37400</v>
      </c>
      <c r="K82" s="177" t="s">
        <v>190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166</v>
      </c>
      <c r="B83" s="58" t="s">
        <v>167</v>
      </c>
      <c r="C83" s="123"/>
      <c r="D83" s="218">
        <v>36790</v>
      </c>
      <c r="E83" s="184" t="s">
        <v>250</v>
      </c>
      <c r="F83" s="138"/>
      <c r="G83" s="144"/>
      <c r="H83" s="194" t="s">
        <v>167</v>
      </c>
      <c r="I83" s="60"/>
      <c r="J83" s="56">
        <v>116700</v>
      </c>
      <c r="K83" s="177" t="s">
        <v>198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94</v>
      </c>
      <c r="B84" s="58" t="s">
        <v>85</v>
      </c>
      <c r="C84" s="123">
        <v>1761236031</v>
      </c>
      <c r="D84" s="218">
        <v>7000</v>
      </c>
      <c r="E84" s="185" t="s">
        <v>122</v>
      </c>
      <c r="F84" s="286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94</v>
      </c>
      <c r="B85" s="58" t="s">
        <v>151</v>
      </c>
      <c r="C85" s="123"/>
      <c r="D85" s="218">
        <v>10000</v>
      </c>
      <c r="E85" s="185" t="s">
        <v>220</v>
      </c>
      <c r="F85" s="138"/>
      <c r="G85" s="144"/>
      <c r="H85" s="194" t="s">
        <v>151</v>
      </c>
      <c r="I85" s="60"/>
      <c r="J85" s="56">
        <v>20000</v>
      </c>
      <c r="K85" s="177" t="s">
        <v>171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94</v>
      </c>
      <c r="B86" s="58" t="s">
        <v>161</v>
      </c>
      <c r="C86" s="123"/>
      <c r="D86" s="218">
        <v>20080</v>
      </c>
      <c r="E86" s="186" t="s">
        <v>221</v>
      </c>
      <c r="F86" s="138"/>
      <c r="G86" s="144"/>
      <c r="H86" s="194" t="s">
        <v>161</v>
      </c>
      <c r="I86" s="60"/>
      <c r="J86" s="56">
        <v>40490</v>
      </c>
      <c r="K86" s="177" t="s">
        <v>160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307" t="s">
        <v>94</v>
      </c>
      <c r="B87" s="124" t="s">
        <v>186</v>
      </c>
      <c r="C87" s="123"/>
      <c r="D87" s="218">
        <v>28210</v>
      </c>
      <c r="E87" s="185" t="s">
        <v>220</v>
      </c>
      <c r="F87" s="138"/>
      <c r="G87" s="144"/>
      <c r="H87" s="194" t="s">
        <v>186</v>
      </c>
      <c r="I87" s="60"/>
      <c r="J87" s="56">
        <v>68210</v>
      </c>
      <c r="K87" s="177" t="s">
        <v>185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94</v>
      </c>
      <c r="B88" s="58" t="s">
        <v>139</v>
      </c>
      <c r="C88" s="123">
        <v>1309083520</v>
      </c>
      <c r="D88" s="218">
        <v>290000</v>
      </c>
      <c r="E88" s="185" t="s">
        <v>251</v>
      </c>
      <c r="F88" s="289"/>
      <c r="G88" s="144"/>
      <c r="H88" s="194" t="s">
        <v>195</v>
      </c>
      <c r="I88" s="60"/>
      <c r="J88" s="56">
        <v>43000</v>
      </c>
      <c r="K88" s="177" t="s">
        <v>194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125</v>
      </c>
      <c r="B89" s="58" t="s">
        <v>165</v>
      </c>
      <c r="C89" s="123"/>
      <c r="D89" s="218">
        <v>14900</v>
      </c>
      <c r="E89" s="186" t="s">
        <v>244</v>
      </c>
      <c r="F89" s="138"/>
      <c r="G89" s="144"/>
      <c r="H89" s="194" t="s">
        <v>180</v>
      </c>
      <c r="I89" s="60"/>
      <c r="J89" s="56">
        <v>6000</v>
      </c>
      <c r="K89" s="56" t="s">
        <v>179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125</v>
      </c>
      <c r="B90" s="58" t="s">
        <v>126</v>
      </c>
      <c r="C90" s="123">
        <v>1789726772</v>
      </c>
      <c r="D90" s="218">
        <v>42730</v>
      </c>
      <c r="E90" s="185" t="s">
        <v>221</v>
      </c>
      <c r="F90" s="138"/>
      <c r="G90" s="144"/>
      <c r="H90" s="194" t="s">
        <v>165</v>
      </c>
      <c r="I90" s="60"/>
      <c r="J90" s="56">
        <v>28000</v>
      </c>
      <c r="K90" s="177" t="s">
        <v>198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125</v>
      </c>
      <c r="B91" s="58" t="s">
        <v>241</v>
      </c>
      <c r="C91" s="123"/>
      <c r="D91" s="218">
        <v>3000</v>
      </c>
      <c r="E91" s="186" t="s">
        <v>244</v>
      </c>
      <c r="F91" s="144"/>
      <c r="G91" s="144"/>
      <c r="H91" s="181" t="s">
        <v>126</v>
      </c>
      <c r="I91" s="61">
        <v>1789726772</v>
      </c>
      <c r="J91" s="175">
        <v>40000</v>
      </c>
      <c r="K91" s="176" t="s">
        <v>153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175</v>
      </c>
      <c r="B92" s="58" t="s">
        <v>176</v>
      </c>
      <c r="C92" s="123"/>
      <c r="D92" s="218">
        <v>10940</v>
      </c>
      <c r="E92" s="186" t="s">
        <v>251</v>
      </c>
      <c r="F92" s="289"/>
      <c r="G92" s="144"/>
      <c r="H92" s="194" t="s">
        <v>176</v>
      </c>
      <c r="I92" s="60"/>
      <c r="J92" s="56">
        <v>65000</v>
      </c>
      <c r="K92" s="177" t="s">
        <v>203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147</v>
      </c>
      <c r="B93" s="58" t="s">
        <v>260</v>
      </c>
      <c r="C93" s="123"/>
      <c r="D93" s="218">
        <v>5000</v>
      </c>
      <c r="E93" s="185" t="s">
        <v>251</v>
      </c>
      <c r="F93" s="138"/>
      <c r="G93" s="144"/>
      <c r="H93" s="194" t="s">
        <v>163</v>
      </c>
      <c r="I93" s="60"/>
      <c r="J93" s="56">
        <v>34000</v>
      </c>
      <c r="K93" s="56" t="s">
        <v>196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147</v>
      </c>
      <c r="B94" s="58" t="s">
        <v>148</v>
      </c>
      <c r="C94" s="123"/>
      <c r="D94" s="218">
        <v>50000</v>
      </c>
      <c r="E94" s="185" t="s">
        <v>251</v>
      </c>
      <c r="F94" s="289"/>
      <c r="G94" s="144"/>
      <c r="H94" s="194" t="s">
        <v>148</v>
      </c>
      <c r="I94" s="60"/>
      <c r="J94" s="56">
        <v>128000</v>
      </c>
      <c r="K94" s="177" t="s">
        <v>200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172</v>
      </c>
      <c r="B95" s="58" t="s">
        <v>173</v>
      </c>
      <c r="C95" s="123"/>
      <c r="D95" s="218">
        <v>7700</v>
      </c>
      <c r="E95" s="185" t="s">
        <v>171</v>
      </c>
      <c r="F95" s="144"/>
      <c r="G95" s="144"/>
      <c r="H95" s="181" t="s">
        <v>173</v>
      </c>
      <c r="I95" s="61"/>
      <c r="J95" s="175">
        <v>7700</v>
      </c>
      <c r="K95" s="176" t="s">
        <v>171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147</v>
      </c>
      <c r="B96" s="58" t="s">
        <v>207</v>
      </c>
      <c r="C96" s="123"/>
      <c r="D96" s="218">
        <v>9000</v>
      </c>
      <c r="E96" s="186" t="s">
        <v>228</v>
      </c>
      <c r="F96" s="144"/>
      <c r="G96" s="144"/>
      <c r="H96" s="194" t="s">
        <v>189</v>
      </c>
      <c r="I96" s="60"/>
      <c r="J96" s="56">
        <v>44000</v>
      </c>
      <c r="K96" s="123" t="s">
        <v>188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 t="s">
        <v>139</v>
      </c>
      <c r="I97" s="60">
        <v>1309083520</v>
      </c>
      <c r="J97" s="56">
        <v>357760</v>
      </c>
      <c r="K97" s="56" t="s">
        <v>203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8"/>
      <c r="C98" s="123"/>
      <c r="D98" s="218"/>
      <c r="E98" s="186"/>
      <c r="F98" s="144"/>
      <c r="G98" s="144"/>
      <c r="H98" s="181" t="s">
        <v>159</v>
      </c>
      <c r="I98" s="61"/>
      <c r="J98" s="175">
        <v>20000</v>
      </c>
      <c r="K98" s="176" t="s">
        <v>188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6"/>
      <c r="F99" s="144"/>
      <c r="G99" s="144"/>
      <c r="H99" s="194" t="s">
        <v>191</v>
      </c>
      <c r="I99" s="60"/>
      <c r="J99" s="56">
        <v>27000</v>
      </c>
      <c r="K99" s="177" t="s">
        <v>190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4"/>
      <c r="F100" s="144"/>
      <c r="G100" s="144"/>
      <c r="H100" s="194" t="s">
        <v>197</v>
      </c>
      <c r="I100" s="60"/>
      <c r="J100" s="56">
        <v>50000</v>
      </c>
      <c r="K100" s="177" t="s">
        <v>196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5"/>
      <c r="F101" s="144"/>
      <c r="G101" s="144"/>
      <c r="H101" s="181" t="s">
        <v>202</v>
      </c>
      <c r="I101" s="61"/>
      <c r="J101" s="175">
        <v>45840</v>
      </c>
      <c r="K101" s="176" t="s">
        <v>200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 t="s">
        <v>210</v>
      </c>
      <c r="I102" s="61"/>
      <c r="J102" s="175">
        <v>6500</v>
      </c>
      <c r="K102" s="176" t="s">
        <v>209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237"/>
      <c r="D103" s="218"/>
      <c r="E103" s="186"/>
      <c r="F103" s="144"/>
      <c r="G103" s="144"/>
      <c r="H103" s="181" t="s">
        <v>207</v>
      </c>
      <c r="I103" s="61"/>
      <c r="J103" s="175">
        <v>39000</v>
      </c>
      <c r="K103" s="176" t="s">
        <v>203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 t="s">
        <v>156</v>
      </c>
      <c r="I104" s="60">
        <v>1763999686</v>
      </c>
      <c r="J104" s="56">
        <v>35000</v>
      </c>
      <c r="K104" s="177" t="s">
        <v>154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7"/>
      <c r="C105" s="56"/>
      <c r="D105" s="218"/>
      <c r="E105" s="185"/>
      <c r="F105" s="144"/>
      <c r="G105" s="144"/>
      <c r="H105" s="194" t="s">
        <v>48</v>
      </c>
      <c r="I105" s="60">
        <v>1739992171</v>
      </c>
      <c r="J105" s="56">
        <v>17500</v>
      </c>
      <c r="K105" s="123" t="s">
        <v>49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155</v>
      </c>
      <c r="I106" s="60">
        <v>1758900692</v>
      </c>
      <c r="J106" s="56">
        <v>30000</v>
      </c>
      <c r="K106" s="177" t="s">
        <v>46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98</v>
      </c>
      <c r="B116" s="58" t="s">
        <v>156</v>
      </c>
      <c r="C116" s="123">
        <v>1763999686</v>
      </c>
      <c r="D116" s="218">
        <v>40000</v>
      </c>
      <c r="E116" s="186" t="s">
        <v>250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98</v>
      </c>
      <c r="B117" s="58" t="s">
        <v>48</v>
      </c>
      <c r="C117" s="123">
        <v>1739992171</v>
      </c>
      <c r="D117" s="218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98</v>
      </c>
      <c r="B118" s="180" t="s">
        <v>155</v>
      </c>
      <c r="C118" s="123">
        <v>1758900692</v>
      </c>
      <c r="D118" s="268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7" t="s">
        <v>30</v>
      </c>
      <c r="B119" s="348"/>
      <c r="C119" s="360"/>
      <c r="D119" s="221">
        <f>SUM(D37:D118)</f>
        <v>2976565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7" t="s">
        <v>31</v>
      </c>
      <c r="B121" s="348"/>
      <c r="C121" s="348"/>
      <c r="D121" s="221">
        <f>D119+M121</f>
        <v>2976565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topLeftCell="A19" zoomScaleNormal="100" workbookViewId="0">
      <selection activeCell="I31" sqref="I3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67" t="s">
        <v>50</v>
      </c>
      <c r="B1" s="368"/>
      <c r="C1" s="368"/>
      <c r="D1" s="368"/>
      <c r="E1" s="369"/>
      <c r="F1" s="5"/>
      <c r="G1" s="5"/>
    </row>
    <row r="2" spans="1:25" ht="21.75">
      <c r="A2" s="373" t="s">
        <v>65</v>
      </c>
      <c r="B2" s="374"/>
      <c r="C2" s="374"/>
      <c r="D2" s="374"/>
      <c r="E2" s="375"/>
      <c r="F2" s="5"/>
      <c r="G2" s="5"/>
    </row>
    <row r="3" spans="1:25" ht="23.25">
      <c r="A3" s="370" t="s">
        <v>259</v>
      </c>
      <c r="B3" s="371"/>
      <c r="C3" s="371"/>
      <c r="D3" s="371"/>
      <c r="E3" s="37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6" t="s">
        <v>114</v>
      </c>
      <c r="B4" s="377"/>
      <c r="C4" s="272"/>
      <c r="D4" s="378" t="s">
        <v>113</v>
      </c>
      <c r="E4" s="379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8">
        <v>8000000</v>
      </c>
      <c r="C5" s="39"/>
      <c r="D5" s="39" t="s">
        <v>10</v>
      </c>
      <c r="E5" s="254">
        <v>7506485.7698330097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384980.21701969515</v>
      </c>
      <c r="C6" s="41"/>
      <c r="D6" s="39" t="s">
        <v>17</v>
      </c>
      <c r="E6" s="254">
        <v>28038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7"/>
      <c r="B7" s="276"/>
      <c r="C7" s="41"/>
      <c r="D7" s="39" t="s">
        <v>63</v>
      </c>
      <c r="E7" s="285">
        <v>45741.447186686099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0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65910</v>
      </c>
      <c r="C9" s="40"/>
      <c r="D9" s="39" t="s">
        <v>11</v>
      </c>
      <c r="E9" s="254">
        <v>2976565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215</v>
      </c>
      <c r="B10" s="258"/>
      <c r="C10" s="40"/>
      <c r="D10" s="39" t="s">
        <v>256</v>
      </c>
      <c r="E10" s="256">
        <v>17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23" t="s">
        <v>199</v>
      </c>
      <c r="B11" s="324">
        <f>B6-B9-B10</f>
        <v>319070.21701969515</v>
      </c>
      <c r="C11" s="40"/>
      <c r="D11" s="311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7" t="s">
        <v>245</v>
      </c>
      <c r="B12" s="258">
        <v>46277</v>
      </c>
      <c r="C12" s="40"/>
      <c r="D12" s="40"/>
      <c r="E12" s="254"/>
      <c r="F12" s="7" t="s">
        <v>47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8" t="s">
        <v>248</v>
      </c>
      <c r="B13" s="292">
        <f>B11+B12</f>
        <v>365347.21701969515</v>
      </c>
      <c r="C13" s="40"/>
      <c r="D13" s="39"/>
      <c r="E13" s="256"/>
      <c r="F13" s="7"/>
      <c r="G13" s="247"/>
      <c r="H13" s="7"/>
      <c r="I13" s="7" t="s">
        <v>201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87"/>
      <c r="B14" s="258"/>
      <c r="C14" s="39"/>
      <c r="D14" s="39" t="s">
        <v>177</v>
      </c>
      <c r="E14" s="254">
        <v>8500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25" t="s">
        <v>255</v>
      </c>
      <c r="B15" s="326">
        <v>2000000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7" t="s">
        <v>262</v>
      </c>
      <c r="B16" s="258">
        <v>200000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B5+B13+B15+B16</f>
        <v>10565347.217019696</v>
      </c>
      <c r="C17" s="40"/>
      <c r="D17" s="40" t="s">
        <v>7</v>
      </c>
      <c r="E17" s="257">
        <f>SUM(E5:E16)</f>
        <v>10565347.217019696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64" t="s">
        <v>14</v>
      </c>
      <c r="B19" s="365"/>
      <c r="C19" s="365"/>
      <c r="D19" s="365"/>
      <c r="E19" s="36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78000</v>
      </c>
      <c r="C20" s="291"/>
      <c r="D20" s="277" t="s">
        <v>16</v>
      </c>
      <c r="E20" s="327">
        <v>357800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7" t="s">
        <v>123</v>
      </c>
      <c r="E21" s="327">
        <v>360900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182</v>
      </c>
      <c r="B22" s="127">
        <v>79590</v>
      </c>
      <c r="C22" s="39"/>
      <c r="D22" s="277" t="s">
        <v>131</v>
      </c>
      <c r="E22" s="327">
        <v>559750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193</v>
      </c>
      <c r="B23" s="127">
        <v>17400</v>
      </c>
      <c r="C23" s="39"/>
      <c r="D23" s="277" t="s">
        <v>135</v>
      </c>
      <c r="E23" s="278">
        <v>153780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142</v>
      </c>
      <c r="B24" s="127">
        <v>26000</v>
      </c>
      <c r="C24" s="39"/>
      <c r="D24" s="277" t="s">
        <v>120</v>
      </c>
      <c r="E24" s="327">
        <v>245800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7" t="s">
        <v>132</v>
      </c>
      <c r="E25" s="278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6" t="s">
        <v>115</v>
      </c>
      <c r="B26" s="297">
        <v>22000</v>
      </c>
      <c r="C26" s="128"/>
      <c r="D26" s="277" t="s">
        <v>169</v>
      </c>
      <c r="E26" s="278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0" t="s">
        <v>236</v>
      </c>
      <c r="B27" s="281">
        <v>23000</v>
      </c>
      <c r="C27" s="128"/>
      <c r="D27" s="283" t="s">
        <v>136</v>
      </c>
      <c r="E27" s="284">
        <v>55000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0" t="s">
        <v>157</v>
      </c>
      <c r="B28" s="281">
        <v>30000</v>
      </c>
      <c r="C28" s="282"/>
      <c r="D28" s="283" t="s">
        <v>133</v>
      </c>
      <c r="E28" s="284">
        <v>38000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0" t="s">
        <v>257</v>
      </c>
      <c r="B29" s="281">
        <v>36790</v>
      </c>
      <c r="C29" s="282"/>
      <c r="D29" s="308" t="s">
        <v>208</v>
      </c>
      <c r="E29" s="298">
        <v>20000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0" t="s">
        <v>187</v>
      </c>
      <c r="B30" s="281">
        <v>28210</v>
      </c>
      <c r="C30" s="282"/>
      <c r="D30" s="283" t="s">
        <v>134</v>
      </c>
      <c r="E30" s="284">
        <v>42730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0" t="s">
        <v>140</v>
      </c>
      <c r="B31" s="281">
        <v>240000</v>
      </c>
      <c r="C31" s="282"/>
      <c r="D31" s="283" t="s">
        <v>192</v>
      </c>
      <c r="E31" s="284">
        <v>22000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0" t="s">
        <v>164</v>
      </c>
      <c r="B32" s="281">
        <v>20080</v>
      </c>
      <c r="C32" s="282"/>
      <c r="D32" s="283" t="s">
        <v>18</v>
      </c>
      <c r="E32" s="284">
        <v>79590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12" t="s">
        <v>183</v>
      </c>
      <c r="B33" s="313">
        <v>25960</v>
      </c>
      <c r="C33" s="314"/>
      <c r="D33" s="315" t="s">
        <v>174</v>
      </c>
      <c r="E33" s="316">
        <v>60000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" thickBot="1">
      <c r="A34" s="361" t="s">
        <v>261</v>
      </c>
      <c r="B34" s="362"/>
      <c r="C34" s="362"/>
      <c r="D34" s="362"/>
      <c r="E34" s="36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5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1:B33">
    <sortCondition ref="A20"/>
  </sortState>
  <mergeCells count="7">
    <mergeCell ref="A34:E34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2022-05-30T19:44:14Z</dcterms:modified>
</cp:coreProperties>
</file>