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30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<sst xmlns="http://schemas.openxmlformats.org/spreadsheetml/2006/main" count="185" uniqueCount="132">
  <si>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</si>
  <si>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</si>
  <si>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</si>
  <si>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</si>
  <si>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</si>
  <si>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</si>
  <si>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</si>
  <si>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</si>
  <si>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</si>
  <si>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</si>
  <si>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</si>
  <si>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</si>
  <si>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</si>
  <si>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</si>
  <si>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</si>
  <si>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</si>
  <si>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</si>
  <si>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</si>
  <si>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</si>
  <si>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</si>
  <si>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</si>
  <si>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</si>
  <si>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</si>
  <si>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</si>
  <si>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</si>
  <si>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</si>
  <si>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</si>
  <si>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</si>
  <si>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</si>
  <si>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</si>
  <si>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</si>
  <si>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</si>
  <si>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</si>
  <si>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</si>
  <si>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</si>
  <si>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</si>
  <si>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</si>
  <si>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</si>
  <si>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</si>
  <si>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</si>
  <si>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</si>
  <si>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</si>
  <si>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</si>
  <si>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</si>
  <si>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</si>
  <si>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</si>
  <si>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</si>
  <si>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</si>
  <si>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</si>
  <si>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</si>
  <si>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</si>
  <si>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</si>
  <si>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</si>
  <si>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</si>
  <si>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</si>
  <si>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</si>
  <si>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</si>
  <si>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</si>
  <si>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</si>
  <si>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</si>
  <si>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</si>
  <si>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</si>
  <si>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</si>
  <si>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</si>
  <si>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</si>
  <si>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</si>
  <si>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</si>
  <si>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</si>
  <si>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</si>
  <si>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</si>
  <si>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</si>
  <si>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</si>
  <si>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</si>
  <si>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</si>
  <si>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</si>
  <si>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</si>
  <si>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</si>
  <si>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</si>
  <si>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</si>
  <si>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</si>
  <si>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</si>
  <si>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</si>
  <si>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</si>
  <si>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</si>
  <si>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</si>
  <si>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</si>
  <si>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</si>
  <si>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</si>
  <si>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</si>
  <si>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</si>
  <si>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</si>
  <si>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</si>
  <si>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</si>
  <si>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</si>
  <si>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</si>
  <si>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</si>
  <si>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</si>
  <si>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17.07.2022</t>
  </si>
  <si>
    <t>Boss+ (30 Lac)</t>
  </si>
  <si>
    <t>Boss- (30 Lac)</t>
  </si>
  <si>
    <t>18.07.2022</t>
  </si>
  <si>
    <t>Trade License</t>
  </si>
  <si>
    <t>19.07.2022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</si>
  <si>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</si>
  <si>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</si>
  <si>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</si>
  <si>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</si>
  <si>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</si>
  <si>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</si>
  <si>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</si>
  <si>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20.07.2022</t>
  </si>
  <si>
    <t>21.07.2022</t>
  </si>
  <si>
    <t>20.01.2022</t>
  </si>
  <si>
    <t>23.07.2022</t>
  </si>
  <si>
    <t>24.07.2022</t>
  </si>
  <si>
    <t>N=Zilani Mobile 1</t>
  </si>
  <si>
    <t>N=Tuhin Mobile</t>
  </si>
  <si>
    <t>N=Zilani Mobile 2</t>
  </si>
  <si>
    <t>Harun Bhai</t>
  </si>
  <si>
    <t>A.M Tipu Boss (-)</t>
  </si>
  <si>
    <t>25.07.2022</t>
  </si>
  <si>
    <t>26.07.2022</t>
  </si>
  <si>
    <t xml:space="preserve">Rofiqul </t>
  </si>
  <si>
    <t>N=Saha Realme Showroom</t>
  </si>
  <si>
    <t>27.07.2022</t>
  </si>
  <si>
    <t>28.07.2022</t>
  </si>
  <si>
    <t>Bariola</t>
  </si>
  <si>
    <t>30.07.2022</t>
  </si>
  <si>
    <t>Usha Electronics</t>
  </si>
  <si>
    <t>Saha Enterprise</t>
  </si>
  <si>
    <t>D=Usha Electronics</t>
  </si>
  <si>
    <t>Date:30.07.2022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</si>
</sst>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E34" sqref="E3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69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2" t="s">
        <v>81</v>
      </c>
      <c r="C13" s="213">
        <v>3000000</v>
      </c>
      <c r="D13" s="213">
        <v>0</v>
      </c>
      <c r="E13" s="214">
        <f t="shared" si="0"/>
        <v>3051807</v>
      </c>
      <c r="F13" s="215" t="s">
        <v>98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2" t="s">
        <v>87</v>
      </c>
      <c r="C17" s="213">
        <v>3000000</v>
      </c>
      <c r="D17" s="213">
        <v>3000000</v>
      </c>
      <c r="E17" s="214">
        <f t="shared" si="0"/>
        <v>71807</v>
      </c>
      <c r="F17" s="215" t="s">
        <v>99</v>
      </c>
      <c r="G17" s="1"/>
      <c r="H17" s="1"/>
      <c r="I17" s="15"/>
      <c r="J17" s="15"/>
    </row>
    <row r="18" spans="1:10">
      <c r="A18" s="15"/>
      <c r="B18" s="20" t="s">
        <v>90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92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93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93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100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110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0</v>
      </c>
      <c r="D28" s="19">
        <v>0</v>
      </c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0</v>
      </c>
      <c r="D29" s="19">
        <v>650000</v>
      </c>
      <c r="E29" s="21">
        <f t="shared" si="0"/>
        <v>462807</v>
      </c>
      <c r="F29" s="1"/>
      <c r="G29" s="1"/>
      <c r="H29" s="1"/>
      <c r="I29" s="15"/>
      <c r="J29" s="15"/>
    </row>
    <row r="30" spans="1:10">
      <c r="A30" s="15"/>
      <c r="B30" s="20" t="s">
        <v>120</v>
      </c>
      <c r="C30" s="19">
        <v>800000</v>
      </c>
      <c r="D30" s="19">
        <v>1043000</v>
      </c>
      <c r="E30" s="21">
        <f t="shared" si="0"/>
        <v>219807</v>
      </c>
      <c r="F30" s="1"/>
      <c r="G30" s="1"/>
      <c r="H30" s="1"/>
      <c r="I30" s="15"/>
      <c r="J30" s="15"/>
    </row>
    <row r="31" spans="1:10">
      <c r="A31" s="15"/>
      <c r="B31" s="20" t="s">
        <v>121</v>
      </c>
      <c r="C31" s="19">
        <v>900000</v>
      </c>
      <c r="D31" s="19">
        <v>1105000</v>
      </c>
      <c r="E31" s="21">
        <f t="shared" si="0"/>
        <v>14807</v>
      </c>
      <c r="F31" s="1"/>
      <c r="G31" s="1"/>
      <c r="H31" s="23"/>
      <c r="I31" s="15"/>
      <c r="J31" s="15"/>
    </row>
    <row r="32" spans="1:10">
      <c r="A32" s="15"/>
      <c r="B32" s="20" t="s">
        <v>124</v>
      </c>
      <c r="C32" s="19">
        <v>750000</v>
      </c>
      <c r="D32" s="19">
        <v>750000</v>
      </c>
      <c r="E32" s="21">
        <f t="shared" si="0"/>
        <v>14807</v>
      </c>
      <c r="F32" s="1"/>
      <c r="G32" s="1"/>
      <c r="H32" s="1"/>
      <c r="I32" s="15"/>
      <c r="J32" s="15"/>
    </row>
    <row r="33" spans="1:10">
      <c r="A33" s="15"/>
      <c r="B33" s="20" t="s">
        <v>125</v>
      </c>
      <c r="C33" s="19">
        <v>0</v>
      </c>
      <c r="D33" s="22">
        <v>0</v>
      </c>
      <c r="E33" s="21">
        <f t="shared" si="0"/>
        <v>14807</v>
      </c>
      <c r="F33" s="1"/>
      <c r="G33" s="1"/>
      <c r="H33" s="1"/>
      <c r="I33" s="15"/>
      <c r="J33" s="15"/>
    </row>
    <row r="34" spans="1:10">
      <c r="A34" s="15"/>
      <c r="B34" s="20" t="s">
        <v>127</v>
      </c>
      <c r="C34" s="19">
        <v>0</v>
      </c>
      <c r="D34" s="19">
        <v>0</v>
      </c>
      <c r="E34" s="21">
        <f t="shared" si="0"/>
        <v>14807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14807</v>
      </c>
      <c r="F49" s="1"/>
      <c r="G49" s="15"/>
    </row>
    <row r="50" spans="2:7">
      <c r="B50" s="20"/>
      <c r="C50" s="19"/>
      <c r="D50" s="19"/>
      <c r="E50" s="21">
        <f t="shared" si="0"/>
        <v>14807</v>
      </c>
      <c r="F50" s="1"/>
      <c r="G50" s="15"/>
    </row>
    <row r="51" spans="2:7">
      <c r="B51" s="20"/>
      <c r="C51" s="19"/>
      <c r="D51" s="19"/>
      <c r="E51" s="21">
        <f t="shared" si="0"/>
        <v>14807</v>
      </c>
      <c r="F51" s="1"/>
      <c r="G51" s="15"/>
    </row>
    <row r="52" spans="2:7">
      <c r="B52" s="25"/>
      <c r="C52" s="21">
        <f>SUM(C6:C51)</f>
        <v>20282807</v>
      </c>
      <c r="D52" s="21">
        <f>SUM(D6:D51)</f>
        <v>20268000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29" t="s">
        <v>13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</row>
    <row r="2" spans="1:24" s="59" customFormat="1" ht="18">
      <c r="A2" s="230" t="s">
        <v>34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24" s="60" customFormat="1" ht="16.5" thickBot="1">
      <c r="A3" s="231" t="s">
        <v>70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3"/>
      <c r="S3" s="42"/>
      <c r="T3" s="5"/>
      <c r="U3" s="5"/>
      <c r="V3" s="5"/>
      <c r="W3" s="5"/>
      <c r="X3" s="11"/>
    </row>
    <row r="4" spans="1:24" s="62" customFormat="1">
      <c r="A4" s="234" t="s">
        <v>22</v>
      </c>
      <c r="B4" s="236" t="s">
        <v>23</v>
      </c>
      <c r="C4" s="238" t="s">
        <v>24</v>
      </c>
      <c r="D4" s="238" t="s">
        <v>25</v>
      </c>
      <c r="E4" s="238" t="s">
        <v>26</v>
      </c>
      <c r="F4" s="238" t="s">
        <v>52</v>
      </c>
      <c r="G4" s="238" t="s">
        <v>27</v>
      </c>
      <c r="H4" s="238" t="s">
        <v>94</v>
      </c>
      <c r="I4" s="238" t="s">
        <v>28</v>
      </c>
      <c r="J4" s="238" t="s">
        <v>29</v>
      </c>
      <c r="K4" s="238" t="s">
        <v>56</v>
      </c>
      <c r="L4" s="238" t="s">
        <v>55</v>
      </c>
      <c r="M4" s="238" t="s">
        <v>54</v>
      </c>
      <c r="N4" s="244" t="s">
        <v>101</v>
      </c>
      <c r="O4" s="242" t="s">
        <v>14</v>
      </c>
      <c r="P4" s="240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5"/>
      <c r="B5" s="237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45"/>
      <c r="O5" s="243"/>
      <c r="P5" s="241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87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90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91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93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96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97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100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102</v>
      </c>
      <c r="B20" s="78">
        <v>1000</v>
      </c>
      <c r="C20" s="71"/>
      <c r="D20" s="79"/>
      <c r="E20" s="79">
        <v>1300</v>
      </c>
      <c r="F20" s="109"/>
      <c r="G20" s="79">
        <v>50</v>
      </c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2540</v>
      </c>
      <c r="R20" s="76"/>
      <c r="S20" s="4"/>
      <c r="T20" s="26"/>
      <c r="U20" s="3"/>
      <c r="V20" s="26"/>
      <c r="W20" s="3"/>
    </row>
    <row r="21" spans="1:23" s="9" customFormat="1">
      <c r="A21" s="70" t="s">
        <v>112</v>
      </c>
      <c r="B21" s="78"/>
      <c r="C21" s="71"/>
      <c r="D21" s="79"/>
      <c r="E21" s="79"/>
      <c r="F21" s="79"/>
      <c r="G21" s="79">
        <v>70</v>
      </c>
      <c r="H21" s="79"/>
      <c r="I21" s="79">
        <v>30</v>
      </c>
      <c r="J21" s="79">
        <v>160</v>
      </c>
      <c r="K21" s="79"/>
      <c r="L21" s="79"/>
      <c r="M21" s="109"/>
      <c r="N21" s="79"/>
      <c r="O21" s="79"/>
      <c r="P21" s="81"/>
      <c r="Q21" s="75">
        <f t="shared" si="0"/>
        <v>260</v>
      </c>
      <c r="R21" s="76"/>
      <c r="S21" s="4"/>
    </row>
    <row r="22" spans="1:23" s="9" customFormat="1">
      <c r="A22" s="70" t="s">
        <v>111</v>
      </c>
      <c r="B22" s="78"/>
      <c r="C22" s="71"/>
      <c r="D22" s="79"/>
      <c r="E22" s="79"/>
      <c r="F22" s="79"/>
      <c r="G22" s="79"/>
      <c r="H22" s="79"/>
      <c r="I22" s="79">
        <v>40</v>
      </c>
      <c r="J22" s="79">
        <v>80</v>
      </c>
      <c r="K22" s="79"/>
      <c r="L22" s="79"/>
      <c r="M22" s="109"/>
      <c r="N22" s="79"/>
      <c r="O22" s="79"/>
      <c r="P22" s="81"/>
      <c r="Q22" s="75">
        <f t="shared" si="0"/>
        <v>120</v>
      </c>
      <c r="R22" s="76"/>
      <c r="S22" s="4"/>
    </row>
    <row r="23" spans="1:23" s="86" customFormat="1">
      <c r="A23" s="70" t="s">
        <v>113</v>
      </c>
      <c r="B23" s="78">
        <v>500</v>
      </c>
      <c r="C23" s="71"/>
      <c r="D23" s="79"/>
      <c r="E23" s="79"/>
      <c r="F23" s="79"/>
      <c r="G23" s="79">
        <v>50</v>
      </c>
      <c r="H23" s="79"/>
      <c r="I23" s="79">
        <v>30</v>
      </c>
      <c r="J23" s="79">
        <v>80</v>
      </c>
      <c r="K23" s="79"/>
      <c r="L23" s="79"/>
      <c r="M23" s="109"/>
      <c r="N23" s="79"/>
      <c r="O23" s="79"/>
      <c r="P23" s="81"/>
      <c r="Q23" s="75">
        <f t="shared" si="0"/>
        <v>660</v>
      </c>
      <c r="R23" s="85"/>
      <c r="S23" s="4"/>
    </row>
    <row r="24" spans="1:23" s="9" customFormat="1">
      <c r="A24" s="70" t="s">
        <v>114</v>
      </c>
      <c r="B24" s="78">
        <v>500</v>
      </c>
      <c r="C24" s="71"/>
      <c r="D24" s="79"/>
      <c r="E24" s="79"/>
      <c r="F24" s="79"/>
      <c r="G24" s="79"/>
      <c r="H24" s="79"/>
      <c r="I24" s="79">
        <v>40</v>
      </c>
      <c r="J24" s="79">
        <v>80</v>
      </c>
      <c r="K24" s="79"/>
      <c r="L24" s="79"/>
      <c r="M24" s="109"/>
      <c r="N24" s="79"/>
      <c r="O24" s="79"/>
      <c r="P24" s="81"/>
      <c r="Q24" s="75">
        <f t="shared" si="0"/>
        <v>620</v>
      </c>
      <c r="R24" s="76"/>
      <c r="S24" s="4"/>
      <c r="U24" s="87"/>
      <c r="V24" s="87"/>
      <c r="W24" s="87"/>
    </row>
    <row r="25" spans="1:23" s="86" customFormat="1">
      <c r="A25" s="70" t="s">
        <v>120</v>
      </c>
      <c r="B25" s="78"/>
      <c r="C25" s="71"/>
      <c r="D25" s="79"/>
      <c r="E25" s="79"/>
      <c r="F25" s="79"/>
      <c r="G25" s="79"/>
      <c r="H25" s="79"/>
      <c r="I25" s="79">
        <v>90</v>
      </c>
      <c r="J25" s="79">
        <v>80</v>
      </c>
      <c r="K25" s="79"/>
      <c r="L25" s="79"/>
      <c r="M25" s="109"/>
      <c r="N25" s="79"/>
      <c r="O25" s="79"/>
      <c r="P25" s="81"/>
      <c r="Q25" s="75">
        <f t="shared" si="0"/>
        <v>170</v>
      </c>
      <c r="R25" s="85"/>
      <c r="S25" s="4"/>
    </row>
    <row r="26" spans="1:23" s="9" customFormat="1">
      <c r="A26" s="70" t="s">
        <v>121</v>
      </c>
      <c r="B26" s="78">
        <v>500</v>
      </c>
      <c r="C26" s="71"/>
      <c r="D26" s="79"/>
      <c r="E26" s="79"/>
      <c r="F26" s="79"/>
      <c r="G26" s="79"/>
      <c r="H26" s="79"/>
      <c r="I26" s="79">
        <v>50</v>
      </c>
      <c r="J26" s="79">
        <v>160</v>
      </c>
      <c r="K26" s="79"/>
      <c r="L26" s="79"/>
      <c r="M26" s="109">
        <v>100</v>
      </c>
      <c r="N26" s="79"/>
      <c r="O26" s="79"/>
      <c r="P26" s="81"/>
      <c r="Q26" s="75">
        <f t="shared" si="0"/>
        <v>810</v>
      </c>
      <c r="R26" s="76"/>
      <c r="S26" s="4"/>
    </row>
    <row r="27" spans="1:23" s="9" customFormat="1">
      <c r="A27" s="70" t="s">
        <v>124</v>
      </c>
      <c r="B27" s="78"/>
      <c r="C27" s="71"/>
      <c r="D27" s="79"/>
      <c r="E27" s="79"/>
      <c r="F27" s="79"/>
      <c r="G27" s="79">
        <v>50</v>
      </c>
      <c r="H27" s="79"/>
      <c r="I27" s="79">
        <v>70</v>
      </c>
      <c r="J27" s="79">
        <v>160</v>
      </c>
      <c r="K27" s="79"/>
      <c r="L27" s="79"/>
      <c r="M27" s="109">
        <v>20</v>
      </c>
      <c r="N27" s="79"/>
      <c r="O27" s="79"/>
      <c r="P27" s="81"/>
      <c r="Q27" s="75">
        <f t="shared" si="0"/>
        <v>300</v>
      </c>
      <c r="R27" s="76"/>
      <c r="S27" s="4"/>
    </row>
    <row r="28" spans="1:23" s="9" customFormat="1">
      <c r="A28" s="70" t="s">
        <v>125</v>
      </c>
      <c r="B28" s="78">
        <v>500</v>
      </c>
      <c r="C28" s="71"/>
      <c r="D28" s="79"/>
      <c r="E28" s="79"/>
      <c r="F28" s="79"/>
      <c r="G28" s="79"/>
      <c r="H28" s="79"/>
      <c r="I28" s="79">
        <v>50</v>
      </c>
      <c r="J28" s="79">
        <v>160</v>
      </c>
      <c r="K28" s="79"/>
      <c r="L28" s="79"/>
      <c r="M28" s="109"/>
      <c r="N28" s="79"/>
      <c r="O28" s="79"/>
      <c r="P28" s="81"/>
      <c r="Q28" s="75">
        <f t="shared" si="0"/>
        <v>710</v>
      </c>
      <c r="R28" s="76"/>
      <c r="S28" s="4"/>
      <c r="T28" s="88"/>
      <c r="U28" s="88"/>
    </row>
    <row r="29" spans="1:23" s="9" customFormat="1">
      <c r="A29" s="70" t="s">
        <v>127</v>
      </c>
      <c r="B29" s="78">
        <v>500</v>
      </c>
      <c r="C29" s="71"/>
      <c r="D29" s="79"/>
      <c r="E29" s="79">
        <v>380</v>
      </c>
      <c r="F29" s="79"/>
      <c r="G29" s="79">
        <v>50</v>
      </c>
      <c r="H29" s="79"/>
      <c r="I29" s="79">
        <v>30</v>
      </c>
      <c r="J29" s="79">
        <v>160</v>
      </c>
      <c r="K29" s="79"/>
      <c r="L29" s="79"/>
      <c r="M29" s="109"/>
      <c r="N29" s="79"/>
      <c r="O29" s="79"/>
      <c r="P29" s="81"/>
      <c r="Q29" s="75">
        <f t="shared" si="0"/>
        <v>1120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8000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3980</v>
      </c>
      <c r="F37" s="97">
        <f t="shared" si="1"/>
        <v>1200</v>
      </c>
      <c r="G37" s="97">
        <f>SUM(G6:G36)</f>
        <v>1420</v>
      </c>
      <c r="H37" s="97">
        <f t="shared" si="1"/>
        <v>370</v>
      </c>
      <c r="I37" s="97">
        <f t="shared" si="1"/>
        <v>1340</v>
      </c>
      <c r="J37" s="97">
        <f t="shared" si="1"/>
        <v>3360</v>
      </c>
      <c r="K37" s="97">
        <f t="shared" si="1"/>
        <v>0</v>
      </c>
      <c r="L37" s="97">
        <f t="shared" si="1"/>
        <v>799</v>
      </c>
      <c r="M37" s="112">
        <f t="shared" si="1"/>
        <v>120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25719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C44" sqref="C44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0" t="s">
        <v>13</v>
      </c>
      <c r="B1" s="251"/>
      <c r="C1" s="251"/>
      <c r="D1" s="251"/>
      <c r="E1" s="251"/>
      <c r="F1" s="252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3" t="s">
        <v>53</v>
      </c>
      <c r="B2" s="254"/>
      <c r="C2" s="254"/>
      <c r="D2" s="254"/>
      <c r="E2" s="254"/>
      <c r="F2" s="255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6" t="s">
        <v>35</v>
      </c>
      <c r="B3" s="257"/>
      <c r="C3" s="257"/>
      <c r="D3" s="257"/>
      <c r="E3" s="257"/>
      <c r="F3" s="258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-938220</v>
      </c>
      <c r="D32" s="39"/>
      <c r="E32" s="176">
        <f t="shared" si="0"/>
        <v>-938220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-938220</v>
      </c>
      <c r="F33" s="188">
        <f>B33-E33</f>
        <v>938220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0" t="s">
        <v>19</v>
      </c>
      <c r="B35" s="261"/>
      <c r="C35" s="261"/>
      <c r="D35" s="261"/>
      <c r="E35" s="262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8" t="s">
        <v>12</v>
      </c>
      <c r="B36" s="259"/>
      <c r="C36" s="259"/>
      <c r="D36" s="249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16" t="s">
        <v>103</v>
      </c>
      <c r="C37" s="170">
        <v>47090</v>
      </c>
      <c r="D37" s="217" t="s">
        <v>121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118</v>
      </c>
      <c r="B38" s="165" t="s">
        <v>126</v>
      </c>
      <c r="C38" s="166">
        <v>15000</v>
      </c>
      <c r="D38" s="167" t="s">
        <v>125</v>
      </c>
      <c r="E38" s="41"/>
      <c r="F38" s="41"/>
      <c r="G38" s="263" t="s">
        <v>57</v>
      </c>
      <c r="H38" s="263"/>
      <c r="I38" s="263"/>
      <c r="J38" s="26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68</v>
      </c>
      <c r="B39" s="165" t="s">
        <v>39</v>
      </c>
      <c r="C39" s="166">
        <v>4460</v>
      </c>
      <c r="D39" s="167" t="s">
        <v>67</v>
      </c>
      <c r="E39" s="41"/>
      <c r="F39" s="42"/>
      <c r="G39" s="223" t="s">
        <v>58</v>
      </c>
      <c r="H39" s="224">
        <v>7</v>
      </c>
      <c r="I39" s="147">
        <v>1770</v>
      </c>
      <c r="J39" s="147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38</v>
      </c>
      <c r="B40" s="165" t="s">
        <v>39</v>
      </c>
      <c r="C40" s="166">
        <v>50000</v>
      </c>
      <c r="D40" s="168" t="s">
        <v>100</v>
      </c>
      <c r="E40" s="41"/>
      <c r="F40" s="42"/>
      <c r="G40" s="265" t="s">
        <v>61</v>
      </c>
      <c r="H40" s="265"/>
      <c r="I40" s="265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43</v>
      </c>
      <c r="B41" s="165" t="s">
        <v>39</v>
      </c>
      <c r="C41" s="166">
        <v>230000</v>
      </c>
      <c r="D41" s="168" t="s">
        <v>100</v>
      </c>
      <c r="E41" s="52"/>
      <c r="F41" s="42"/>
      <c r="G41" s="266" t="s">
        <v>60</v>
      </c>
      <c r="H41" s="266"/>
      <c r="I41" s="266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122</v>
      </c>
      <c r="B42" s="165"/>
      <c r="C42" s="166">
        <v>500</v>
      </c>
      <c r="D42" s="167" t="s">
        <v>121</v>
      </c>
      <c r="F42" s="42"/>
      <c r="G42" s="266" t="s">
        <v>62</v>
      </c>
      <c r="H42" s="266"/>
      <c r="I42" s="266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50</v>
      </c>
      <c r="B43" s="165" t="s">
        <v>104</v>
      </c>
      <c r="C43" s="166">
        <v>121190</v>
      </c>
      <c r="D43" s="172" t="s">
        <v>125</v>
      </c>
      <c r="E43" s="42" t="s">
        <v>11</v>
      </c>
      <c r="F43" s="113"/>
      <c r="G43" s="264" t="s">
        <v>59</v>
      </c>
      <c r="H43" s="264"/>
      <c r="I43" s="264"/>
      <c r="J43" s="225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48</v>
      </c>
      <c r="B44" s="165" t="s">
        <v>105</v>
      </c>
      <c r="C44" s="166">
        <v>211640</v>
      </c>
      <c r="D44" s="167" t="s">
        <v>127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88</v>
      </c>
      <c r="B45" s="165" t="s">
        <v>106</v>
      </c>
      <c r="C45" s="166">
        <v>16590</v>
      </c>
      <c r="D45" s="168" t="s">
        <v>85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51</v>
      </c>
      <c r="B46" s="165" t="s">
        <v>107</v>
      </c>
      <c r="C46" s="166">
        <v>24000</v>
      </c>
      <c r="D46" s="167" t="s">
        <v>121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72</v>
      </c>
      <c r="B47" s="165" t="s">
        <v>108</v>
      </c>
      <c r="C47" s="166">
        <v>34990</v>
      </c>
      <c r="D47" s="168" t="s">
        <v>76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71</v>
      </c>
      <c r="B48" s="165" t="s">
        <v>108</v>
      </c>
      <c r="C48" s="166">
        <v>43530</v>
      </c>
      <c r="D48" s="167" t="s">
        <v>127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109</v>
      </c>
      <c r="B49" s="165" t="s">
        <v>108</v>
      </c>
      <c r="C49" s="166">
        <v>74980</v>
      </c>
      <c r="D49" s="167" t="s">
        <v>114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128</v>
      </c>
      <c r="B50" s="165"/>
      <c r="C50" s="166">
        <v>44250</v>
      </c>
      <c r="D50" s="167" t="s">
        <v>127</v>
      </c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 t="s">
        <v>129</v>
      </c>
      <c r="B51" s="165"/>
      <c r="C51" s="166">
        <v>20000</v>
      </c>
      <c r="D51" s="167" t="s">
        <v>127</v>
      </c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6" t="s">
        <v>20</v>
      </c>
      <c r="B117" s="247"/>
      <c r="C117" s="163">
        <f>SUM(C37:C116)</f>
        <v>938220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8" t="s">
        <v>21</v>
      </c>
      <c r="B119" s="249"/>
      <c r="C119" s="130">
        <f>C117</f>
        <v>938220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52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36</v>
      </c>
      <c r="B1" s="268"/>
      <c r="C1" s="268"/>
      <c r="D1" s="268"/>
      <c r="E1" s="269"/>
      <c r="F1" s="139"/>
      <c r="G1" s="1"/>
    </row>
    <row r="2" spans="1:28" ht="21.75">
      <c r="A2" s="276" t="s">
        <v>47</v>
      </c>
      <c r="B2" s="277"/>
      <c r="C2" s="277"/>
      <c r="D2" s="277"/>
      <c r="E2" s="278"/>
      <c r="F2" s="139"/>
      <c r="G2" s="1"/>
    </row>
    <row r="3" spans="1:28" ht="24" thickBot="1">
      <c r="A3" s="270" t="s">
        <v>131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40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6947459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336209</v>
      </c>
      <c r="C6" s="34"/>
      <c r="D6" s="117" t="s">
        <v>45</v>
      </c>
      <c r="E6" s="121">
        <v>14807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1274573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25719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86</v>
      </c>
      <c r="B10" s="120">
        <v>12750</v>
      </c>
      <c r="C10" s="32"/>
      <c r="D10" s="117" t="s">
        <v>12</v>
      </c>
      <c r="E10" s="121">
        <v>938220</v>
      </c>
      <c r="F10" s="139"/>
      <c r="G10" s="28"/>
      <c r="H10" s="2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9" t="s">
        <v>78</v>
      </c>
      <c r="B11" s="220">
        <f>B6-B9-B10</f>
        <v>297740</v>
      </c>
      <c r="C11" s="32"/>
      <c r="D11" s="117" t="s">
        <v>49</v>
      </c>
      <c r="E11" s="121">
        <v>17190</v>
      </c>
      <c r="F11" s="139"/>
      <c r="G11" s="8"/>
      <c r="H11" s="22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25895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7</v>
      </c>
      <c r="B13" s="193">
        <f>B12+B11</f>
        <v>368144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119</v>
      </c>
      <c r="B16" s="120">
        <v>150000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9218144</v>
      </c>
      <c r="C18" s="32"/>
      <c r="D18" s="117" t="s">
        <v>6</v>
      </c>
      <c r="E18" s="121">
        <f>SUM(E5:E17)</f>
        <v>9218144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12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6" t="s">
        <v>63</v>
      </c>
      <c r="B21" s="195">
        <v>24000</v>
      </c>
      <c r="C21" s="196"/>
      <c r="D21" s="207" t="s">
        <v>66</v>
      </c>
      <c r="E21" s="197">
        <v>121190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8" t="s">
        <v>83</v>
      </c>
      <c r="B22" s="199">
        <v>47090</v>
      </c>
      <c r="C22" s="200"/>
      <c r="D22" s="222" t="s">
        <v>89</v>
      </c>
      <c r="E22" s="201">
        <v>211640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8" t="s">
        <v>130</v>
      </c>
      <c r="B23" s="209">
        <v>44250</v>
      </c>
      <c r="C23" s="210"/>
      <c r="D23" s="218" t="s">
        <v>116</v>
      </c>
      <c r="E23" s="211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8" t="s">
        <v>64</v>
      </c>
      <c r="B24" s="209">
        <v>50000</v>
      </c>
      <c r="C24" s="210"/>
      <c r="D24" s="218" t="s">
        <v>115</v>
      </c>
      <c r="E24" s="211">
        <v>74980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8" t="s">
        <v>65</v>
      </c>
      <c r="B25" s="209">
        <v>220000</v>
      </c>
      <c r="C25" s="210"/>
      <c r="D25" s="210" t="s">
        <v>117</v>
      </c>
      <c r="E25" s="211">
        <v>43530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2" t="s">
        <v>95</v>
      </c>
      <c r="B26" s="203">
        <v>16590</v>
      </c>
      <c r="C26" s="204"/>
      <c r="D26" s="204" t="s">
        <v>123</v>
      </c>
      <c r="E26" s="205">
        <v>45000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2022-07-30T15:20:54Z</dcterms:modified>
</cp:coreProperties>
</file>