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05.05.2022\"/>
    </mc:Choice>
  </mc:AlternateContent>
  <bookViews>
    <workbookView xWindow="-120" yWindow="-120" windowWidth="20730" windowHeight="11310" tabRatio="599" activeTab="2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" i="14" l="1"/>
  <c r="C119" i="14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<sst xmlns="http://schemas.openxmlformats.org/spreadsheetml/2006/main" count="135" uniqueCount="109">
  <si>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</si>
  <si>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</si>
  <si>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</si>
  <si>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</si>
  <si>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</si>
  <si>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</si>
  <si>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</si>
  <si>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</si>
  <si>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</si>
  <si>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</si>
  <si>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</si>
  <si>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</si>
  <si>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</si>
  <si>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</si>
  <si>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</si>
  <si>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</si>
  <si>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</si>
  <si>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</si>
  <si>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</si>
  <si>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</si>
  <si>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</si>
  <si>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</si>
  <si>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</si>
  <si>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</si>
  <si>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</si>
  <si>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</si>
  <si>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</si>
  <si>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</si>
  <si>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</si>
  <si>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</si>
  <si>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</si>
  <si>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</si>
  <si>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</si>
  <si>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</si>
  <si>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</si>
  <si>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</si>
  <si>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</si>
  <si>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</si>
  <si>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</si>
  <si>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</si>
  <si>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</si>
  <si>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</si>
  <si>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</si>
  <si>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</si>
  <si>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</si>
  <si>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</si>
  <si>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</si>
  <si>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</si>
  <si>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</si>
  <si>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</si>
  <si>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</si>
  <si>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</si>
  <si>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</si>
  <si>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</si>
  <si>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</si>
  <si>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</si>
  <si>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</si>
  <si>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</si>
  <si>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</si>
  <si>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</si>
  <si>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</si>
  <si>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</si>
  <si>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</si>
  <si>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</si>
  <si>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</si>
  <si>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</si>
  <si>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</si>
  <si>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</si>
  <si>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</si>
  <si>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</si>
  <si>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</si>
  <si>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</si>
  <si>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SR Electronics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</si>
  <si>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</si>
  <si>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</si>
  <si>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</si>
  <si>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</si>
  <si>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</si>
  <si>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</si>
  <si>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</si>
  <si>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</si>
  <si>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</si>
  <si>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Moom Telecom</t>
  </si>
  <si>
    <t>D=Moom Telecom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</si>
  <si>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</si>
  <si>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</si>
  <si>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</si>
  <si>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</si>
  <si>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</si>
  <si>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</si>
  <si>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</si>
  <si>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Biswash Mobile</t>
  </si>
  <si>
    <t>DSR Campaign</t>
  </si>
  <si>
    <t>01.05.2022</t>
  </si>
  <si>
    <t>Bank Statement May-2022</t>
  </si>
  <si>
    <t>Don Mobile Center</t>
  </si>
  <si>
    <t>S=Don Mobile Center</t>
  </si>
  <si>
    <t>C=Biswas Telecom</t>
  </si>
  <si>
    <t>Boss(-)</t>
  </si>
  <si>
    <t>Month : May - 2022</t>
  </si>
  <si>
    <t>02.05.2022</t>
  </si>
  <si>
    <t>Others</t>
  </si>
  <si>
    <t>Saha Enterprise</t>
  </si>
  <si>
    <t>N=Saha Realme Showroom</t>
  </si>
  <si>
    <t>05.05.2022</t>
  </si>
  <si>
    <t>Date:05.05.2022</t>
  </si>
  <si>
    <t>Symphony (-)</t>
  </si>
  <si>
    <t>Balance Statement May-2022</t>
  </si>
  <si>
    <t>C25s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</si>
</sst>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2" fontId="32" fillId="0" borderId="52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G38" sqref="G3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5"/>
      <c r="B1" s="235"/>
      <c r="C1" s="235"/>
      <c r="D1" s="235"/>
      <c r="E1" s="235"/>
      <c r="F1" s="235"/>
    </row>
    <row r="2" spans="1:11" ht="20.25">
      <c r="B2" s="233" t="s">
        <v>13</v>
      </c>
      <c r="C2" s="233"/>
      <c r="D2" s="233"/>
      <c r="E2" s="233"/>
    </row>
    <row r="3" spans="1:11" ht="16.5" customHeight="1">
      <c r="A3" s="15"/>
      <c r="B3" s="234" t="s">
        <v>94</v>
      </c>
      <c r="C3" s="234"/>
      <c r="D3" s="234"/>
      <c r="E3" s="23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8" t="s">
        <v>93</v>
      </c>
      <c r="C8" s="193">
        <v>2700000</v>
      </c>
      <c r="D8" s="193">
        <v>2700000</v>
      </c>
      <c r="E8" s="209">
        <f t="shared" si="0"/>
        <v>104807</v>
      </c>
      <c r="F8" s="194" t="s">
        <v>98</v>
      </c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104807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2804807</v>
      </c>
      <c r="D52" s="21">
        <f>SUM(D6:D51)</f>
        <v>2700000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40" t="s">
        <v>13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24" s="62" customFormat="1" ht="18">
      <c r="A2" s="241" t="s">
        <v>36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4" s="63" customFormat="1" ht="16.5" thickBot="1">
      <c r="A3" s="242" t="s">
        <v>99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4"/>
      <c r="S3" s="42"/>
      <c r="T3" s="5"/>
      <c r="U3" s="5"/>
      <c r="V3" s="5"/>
      <c r="W3" s="5"/>
      <c r="X3" s="11"/>
    </row>
    <row r="4" spans="1:24" s="65" customFormat="1">
      <c r="A4" s="245" t="s">
        <v>22</v>
      </c>
      <c r="B4" s="247" t="s">
        <v>23</v>
      </c>
      <c r="C4" s="236" t="s">
        <v>24</v>
      </c>
      <c r="D4" s="236" t="s">
        <v>25</v>
      </c>
      <c r="E4" s="236" t="s">
        <v>26</v>
      </c>
      <c r="F4" s="236" t="s">
        <v>92</v>
      </c>
      <c r="G4" s="236" t="s">
        <v>27</v>
      </c>
      <c r="H4" s="236" t="s">
        <v>80</v>
      </c>
      <c r="I4" s="236" t="s">
        <v>28</v>
      </c>
      <c r="J4" s="236" t="s">
        <v>29</v>
      </c>
      <c r="K4" s="236" t="s">
        <v>79</v>
      </c>
      <c r="L4" s="236" t="s">
        <v>30</v>
      </c>
      <c r="M4" s="236" t="s">
        <v>101</v>
      </c>
      <c r="N4" s="238" t="s">
        <v>58</v>
      </c>
      <c r="O4" s="251" t="s">
        <v>14</v>
      </c>
      <c r="P4" s="24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6"/>
      <c r="B5" s="248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9"/>
      <c r="O5" s="252"/>
      <c r="P5" s="25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93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100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/>
      <c r="B8" s="81"/>
      <c r="C8" s="74"/>
      <c r="D8" s="82"/>
      <c r="E8" s="82"/>
      <c r="F8" s="82"/>
      <c r="G8" s="82"/>
      <c r="H8" s="82"/>
      <c r="I8" s="83"/>
      <c r="J8" s="82"/>
      <c r="K8" s="82"/>
      <c r="L8" s="82"/>
      <c r="M8" s="112"/>
      <c r="N8" s="82"/>
      <c r="O8" s="82"/>
      <c r="P8" s="84"/>
      <c r="Q8" s="78">
        <f t="shared" si="0"/>
        <v>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/>
      <c r="B9" s="81"/>
      <c r="C9" s="74"/>
      <c r="D9" s="82"/>
      <c r="E9" s="82"/>
      <c r="F9" s="82"/>
      <c r="G9" s="82"/>
      <c r="H9" s="82"/>
      <c r="I9" s="83"/>
      <c r="J9" s="82"/>
      <c r="K9" s="82"/>
      <c r="L9" s="82"/>
      <c r="M9" s="112"/>
      <c r="N9" s="82"/>
      <c r="O9" s="82"/>
      <c r="P9" s="84"/>
      <c r="Q9" s="78">
        <f t="shared" si="0"/>
        <v>0</v>
      </c>
      <c r="R9" s="79"/>
      <c r="S9" s="6"/>
      <c r="T9" s="6"/>
      <c r="U9" s="26"/>
      <c r="V9" s="26"/>
      <c r="W9" s="26"/>
    </row>
    <row r="10" spans="1:24" s="9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112"/>
      <c r="N10" s="82"/>
      <c r="O10" s="82"/>
      <c r="P10" s="84"/>
      <c r="Q10" s="78">
        <f t="shared" si="0"/>
        <v>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500</v>
      </c>
      <c r="C37" s="100">
        <f t="shared" ref="C37:P37" si="1">SUM(C6:C36)</f>
        <v>0</v>
      </c>
      <c r="D37" s="100">
        <f t="shared" si="1"/>
        <v>0</v>
      </c>
      <c r="E37" s="100">
        <f t="shared" si="1"/>
        <v>2420</v>
      </c>
      <c r="F37" s="100">
        <f t="shared" si="1"/>
        <v>2000</v>
      </c>
      <c r="G37" s="100">
        <f>SUM(G6:G36)</f>
        <v>120</v>
      </c>
      <c r="H37" s="100">
        <f t="shared" si="1"/>
        <v>40</v>
      </c>
      <c r="I37" s="100">
        <f t="shared" si="1"/>
        <v>690</v>
      </c>
      <c r="J37" s="100">
        <f t="shared" si="1"/>
        <v>320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6090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abSelected="1" topLeftCell="A43" zoomScale="120" zoomScaleNormal="120" workbookViewId="0">
      <selection activeCell="I120" sqref="I120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7" t="s">
        <v>13</v>
      </c>
      <c r="B1" s="258"/>
      <c r="C1" s="258"/>
      <c r="D1" s="258"/>
      <c r="E1" s="258"/>
      <c r="F1" s="259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60" t="s">
        <v>107</v>
      </c>
      <c r="B2" s="261"/>
      <c r="C2" s="261"/>
      <c r="D2" s="261"/>
      <c r="E2" s="261"/>
      <c r="F2" s="262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3" t="s">
        <v>37</v>
      </c>
      <c r="B3" s="264"/>
      <c r="C3" s="264"/>
      <c r="D3" s="264"/>
      <c r="E3" s="264"/>
      <c r="F3" s="265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15"/>
      <c r="B5" s="135"/>
      <c r="C5" s="135"/>
      <c r="D5" s="135"/>
      <c r="E5" s="216">
        <f>C5+D5</f>
        <v>0</v>
      </c>
      <c r="F5" s="221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7"/>
      <c r="B6" s="39"/>
      <c r="C6" s="39"/>
      <c r="D6" s="39"/>
      <c r="E6" s="218">
        <f t="shared" ref="E6:E32" si="0">C6+D6</f>
        <v>0</v>
      </c>
      <c r="F6" s="222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7"/>
      <c r="B7" s="39"/>
      <c r="C7" s="39"/>
      <c r="D7" s="39"/>
      <c r="E7" s="218">
        <f t="shared" si="0"/>
        <v>0</v>
      </c>
      <c r="F7" s="222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7"/>
      <c r="B8" s="39"/>
      <c r="C8" s="39"/>
      <c r="D8" s="39"/>
      <c r="E8" s="218">
        <f t="shared" si="0"/>
        <v>0</v>
      </c>
      <c r="F8" s="223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7"/>
      <c r="B9" s="39"/>
      <c r="C9" s="39"/>
      <c r="D9" s="39"/>
      <c r="E9" s="218">
        <f t="shared" si="0"/>
        <v>0</v>
      </c>
      <c r="F9" s="224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7"/>
      <c r="B10" s="39"/>
      <c r="C10" s="39"/>
      <c r="D10" s="39"/>
      <c r="E10" s="218">
        <f t="shared" si="0"/>
        <v>0</v>
      </c>
      <c r="F10" s="225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7"/>
      <c r="B11" s="39"/>
      <c r="C11" s="39"/>
      <c r="D11" s="39"/>
      <c r="E11" s="218">
        <f t="shared" si="0"/>
        <v>0</v>
      </c>
      <c r="F11" s="223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7"/>
      <c r="B12" s="39"/>
      <c r="C12" s="39"/>
      <c r="D12" s="39"/>
      <c r="E12" s="218">
        <f t="shared" si="0"/>
        <v>0</v>
      </c>
      <c r="F12" s="223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7"/>
      <c r="B13" s="39"/>
      <c r="C13" s="39"/>
      <c r="D13" s="39"/>
      <c r="E13" s="218">
        <f t="shared" si="0"/>
        <v>0</v>
      </c>
      <c r="F13" s="225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7"/>
      <c r="B14" s="39"/>
      <c r="C14" s="39"/>
      <c r="D14" s="39"/>
      <c r="E14" s="218">
        <f t="shared" si="0"/>
        <v>0</v>
      </c>
      <c r="F14" s="224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7"/>
      <c r="B15" s="39"/>
      <c r="C15" s="39"/>
      <c r="D15" s="39"/>
      <c r="E15" s="218">
        <f t="shared" si="0"/>
        <v>0</v>
      </c>
      <c r="F15" s="223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7"/>
      <c r="B16" s="39"/>
      <c r="C16" s="39"/>
      <c r="D16" s="39"/>
      <c r="E16" s="218">
        <f t="shared" si="0"/>
        <v>0</v>
      </c>
      <c r="F16" s="223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7"/>
      <c r="B17" s="39"/>
      <c r="C17" s="39"/>
      <c r="D17" s="39"/>
      <c r="E17" s="218">
        <f t="shared" si="0"/>
        <v>0</v>
      </c>
      <c r="F17" s="222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7"/>
      <c r="B18" s="39"/>
      <c r="C18" s="39"/>
      <c r="D18" s="39"/>
      <c r="E18" s="218">
        <f t="shared" si="0"/>
        <v>0</v>
      </c>
      <c r="F18" s="225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7"/>
      <c r="B19" s="39"/>
      <c r="C19" s="39"/>
      <c r="D19" s="39"/>
      <c r="E19" s="218">
        <f t="shared" si="0"/>
        <v>0</v>
      </c>
      <c r="F19" s="224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7"/>
      <c r="B20" s="39"/>
      <c r="C20" s="39"/>
      <c r="D20" s="39"/>
      <c r="E20" s="218">
        <f t="shared" si="0"/>
        <v>0</v>
      </c>
      <c r="F20" s="222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7"/>
      <c r="B21" s="39"/>
      <c r="C21" s="39"/>
      <c r="D21" s="39"/>
      <c r="E21" s="218">
        <f t="shared" si="0"/>
        <v>0</v>
      </c>
      <c r="F21" s="222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7"/>
      <c r="B22" s="39"/>
      <c r="C22" s="39"/>
      <c r="D22" s="39"/>
      <c r="E22" s="218">
        <f>C22+D22</f>
        <v>0</v>
      </c>
      <c r="F22" s="222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7"/>
      <c r="B23" s="39"/>
      <c r="C23" s="39"/>
      <c r="D23" s="39"/>
      <c r="E23" s="218">
        <f t="shared" si="0"/>
        <v>0</v>
      </c>
      <c r="F23" s="222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7"/>
      <c r="B24" s="39"/>
      <c r="C24" s="39"/>
      <c r="D24" s="39"/>
      <c r="E24" s="218">
        <f t="shared" si="0"/>
        <v>0</v>
      </c>
      <c r="F24" s="222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7"/>
      <c r="B25" s="39"/>
      <c r="C25" s="39"/>
      <c r="D25" s="39"/>
      <c r="E25" s="218">
        <f t="shared" si="0"/>
        <v>0</v>
      </c>
      <c r="F25" s="224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7"/>
      <c r="B26" s="39"/>
      <c r="C26" s="39"/>
      <c r="D26" s="39"/>
      <c r="E26" s="218">
        <f t="shared" si="0"/>
        <v>0</v>
      </c>
      <c r="F26" s="226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7"/>
      <c r="B27" s="39"/>
      <c r="C27" s="39"/>
      <c r="D27" s="39"/>
      <c r="E27" s="218">
        <f t="shared" si="0"/>
        <v>0</v>
      </c>
      <c r="F27" s="224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7"/>
      <c r="B28" s="39"/>
      <c r="C28" s="39"/>
      <c r="D28" s="39"/>
      <c r="E28" s="218">
        <f t="shared" si="0"/>
        <v>0</v>
      </c>
      <c r="F28" s="224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7"/>
      <c r="B29" s="39"/>
      <c r="C29" s="39"/>
      <c r="D29" s="39"/>
      <c r="E29" s="218">
        <f t="shared" si="0"/>
        <v>0</v>
      </c>
      <c r="F29" s="224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7"/>
      <c r="B30" s="39"/>
      <c r="C30" s="39"/>
      <c r="D30" s="39"/>
      <c r="E30" s="218">
        <f t="shared" si="0"/>
        <v>0</v>
      </c>
      <c r="F30" s="223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7"/>
      <c r="B31" s="39"/>
      <c r="C31" s="39"/>
      <c r="D31" s="39"/>
      <c r="E31" s="218">
        <f t="shared" si="0"/>
        <v>0</v>
      </c>
      <c r="F31" s="223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7"/>
      <c r="B32" s="39"/>
      <c r="C32" s="39"/>
      <c r="D32" s="39">
        <v>-1599190</v>
      </c>
      <c r="E32" s="218">
        <f t="shared" si="0"/>
        <v>-1599190</v>
      </c>
      <c r="F32" s="223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7" t="s">
        <v>3</v>
      </c>
      <c r="B33" s="228">
        <f>SUM(B5:B32)</f>
        <v>0</v>
      </c>
      <c r="C33" s="228"/>
      <c r="D33" s="228"/>
      <c r="E33" s="229">
        <f>SUM(E5:E32)</f>
        <v>-1599190</v>
      </c>
      <c r="F33" s="230">
        <f>B33-E33</f>
        <v>1599190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9"/>
      <c r="B34" s="41"/>
      <c r="C34" s="41"/>
      <c r="D34" s="41"/>
      <c r="E34" s="220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7" t="s">
        <v>19</v>
      </c>
      <c r="B35" s="268"/>
      <c r="C35" s="268"/>
      <c r="D35" s="268"/>
      <c r="E35" s="269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5" t="s">
        <v>12</v>
      </c>
      <c r="B36" s="266"/>
      <c r="C36" s="266"/>
      <c r="D36" s="256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31990</v>
      </c>
      <c r="D38" s="181" t="s">
        <v>90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86</v>
      </c>
      <c r="B40" s="179"/>
      <c r="C40" s="180">
        <v>78830</v>
      </c>
      <c r="D40" s="182" t="s">
        <v>85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82</v>
      </c>
      <c r="B41" s="179"/>
      <c r="C41" s="180">
        <v>64050</v>
      </c>
      <c r="D41" s="181" t="s">
        <v>93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49</v>
      </c>
      <c r="B42" s="179" t="s">
        <v>41</v>
      </c>
      <c r="C42" s="180">
        <v>4460</v>
      </c>
      <c r="D42" s="181" t="s">
        <v>67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40</v>
      </c>
      <c r="B43" s="179" t="s">
        <v>41</v>
      </c>
      <c r="C43" s="180">
        <v>100000</v>
      </c>
      <c r="D43" s="182" t="s">
        <v>68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50</v>
      </c>
      <c r="B44" s="179" t="s">
        <v>41</v>
      </c>
      <c r="C44" s="180">
        <v>270000</v>
      </c>
      <c r="D44" s="182" t="s">
        <v>104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71</v>
      </c>
      <c r="B45" s="179" t="s">
        <v>108</v>
      </c>
      <c r="C45" s="180">
        <v>1000</v>
      </c>
      <c r="D45" s="181" t="s">
        <v>85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75</v>
      </c>
      <c r="B46" s="179"/>
      <c r="C46" s="180">
        <v>87500</v>
      </c>
      <c r="D46" s="198" t="s">
        <v>85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61</v>
      </c>
      <c r="B47" s="179"/>
      <c r="C47" s="180">
        <v>323960</v>
      </c>
      <c r="D47" s="181" t="s">
        <v>104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9" t="s">
        <v>87</v>
      </c>
      <c r="B48" s="179"/>
      <c r="C48" s="180">
        <v>84000</v>
      </c>
      <c r="D48" s="181" t="s">
        <v>85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72</v>
      </c>
      <c r="B49" s="179"/>
      <c r="C49" s="180">
        <v>10000</v>
      </c>
      <c r="D49" s="181" t="s">
        <v>81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5" t="s">
        <v>57</v>
      </c>
      <c r="B50" s="179" t="s">
        <v>56</v>
      </c>
      <c r="C50" s="180">
        <v>31990</v>
      </c>
      <c r="D50" s="182" t="s">
        <v>70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 t="s">
        <v>52</v>
      </c>
      <c r="B51" s="179" t="s">
        <v>56</v>
      </c>
      <c r="C51" s="180">
        <v>31990</v>
      </c>
      <c r="D51" s="181" t="s">
        <v>93</v>
      </c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 t="s">
        <v>91</v>
      </c>
      <c r="B52" s="179"/>
      <c r="C52" s="180">
        <v>100000</v>
      </c>
      <c r="D52" s="181" t="s">
        <v>93</v>
      </c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 t="s">
        <v>95</v>
      </c>
      <c r="B53" s="179"/>
      <c r="C53" s="180">
        <v>50000</v>
      </c>
      <c r="D53" s="181" t="s">
        <v>93</v>
      </c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 t="s">
        <v>102</v>
      </c>
      <c r="B54" s="179"/>
      <c r="C54" s="180">
        <v>323120</v>
      </c>
      <c r="D54" s="182" t="s">
        <v>104</v>
      </c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3" t="s">
        <v>20</v>
      </c>
      <c r="B119" s="254"/>
      <c r="C119" s="177">
        <f>SUM(C37:C118)</f>
        <v>1599190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5" t="s">
        <v>21</v>
      </c>
      <c r="B121" s="256"/>
      <c r="C121" s="133">
        <f>C119</f>
        <v>1599190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0"/>
  <sheetViews>
    <sheetView topLeftCell="A10" zoomScaleNormal="100" workbookViewId="0">
      <selection activeCell="H13" sqref="H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0" t="s">
        <v>38</v>
      </c>
      <c r="B1" s="271"/>
      <c r="C1" s="271"/>
      <c r="D1" s="271"/>
      <c r="E1" s="272"/>
      <c r="F1" s="144"/>
      <c r="G1" s="1"/>
    </row>
    <row r="2" spans="1:28" ht="21.75">
      <c r="A2" s="279" t="s">
        <v>55</v>
      </c>
      <c r="B2" s="280"/>
      <c r="C2" s="280"/>
      <c r="D2" s="280"/>
      <c r="E2" s="281"/>
      <c r="F2" s="144"/>
      <c r="G2" s="1"/>
    </row>
    <row r="3" spans="1:28" ht="24" thickBot="1">
      <c r="A3" s="273" t="s">
        <v>105</v>
      </c>
      <c r="B3" s="274"/>
      <c r="C3" s="274"/>
      <c r="D3" s="274"/>
      <c r="E3" s="275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2" t="s">
        <v>42</v>
      </c>
      <c r="B4" s="283"/>
      <c r="C4" s="283"/>
      <c r="D4" s="283"/>
      <c r="E4" s="284"/>
      <c r="F4" s="144"/>
      <c r="G4" s="186" t="s">
        <v>84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13117850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60014.2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210922.19999999925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4510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1599190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55504.2</v>
      </c>
      <c r="C11" s="32"/>
      <c r="D11" s="120" t="s">
        <v>74</v>
      </c>
      <c r="E11" s="124">
        <v>71190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1545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5" t="s">
        <v>73</v>
      </c>
      <c r="B14" s="206">
        <v>6250000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31" t="s">
        <v>106</v>
      </c>
      <c r="B16" s="232">
        <v>200000</v>
      </c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15105504.199999999</v>
      </c>
      <c r="C18" s="32"/>
      <c r="D18" s="120" t="s">
        <v>6</v>
      </c>
      <c r="E18" s="124">
        <f>SUM(E5:E17)</f>
        <v>15105504.199999999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6" t="s">
        <v>12</v>
      </c>
      <c r="B20" s="277"/>
      <c r="C20" s="277"/>
      <c r="D20" s="277"/>
      <c r="E20" s="278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4" t="s">
        <v>78</v>
      </c>
      <c r="B21" s="146">
        <v>10000</v>
      </c>
      <c r="C21" s="143"/>
      <c r="D21" s="143" t="s">
        <v>77</v>
      </c>
      <c r="E21" s="147">
        <v>323960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207" t="s">
        <v>88</v>
      </c>
      <c r="B22" s="151">
        <v>84000</v>
      </c>
      <c r="C22" s="152"/>
      <c r="D22" s="150" t="s">
        <v>103</v>
      </c>
      <c r="E22" s="154">
        <v>323120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97</v>
      </c>
      <c r="B23" s="151">
        <v>100000</v>
      </c>
      <c r="C23" s="152"/>
      <c r="D23" s="150" t="s">
        <v>76</v>
      </c>
      <c r="E23" s="154">
        <v>87500</v>
      </c>
      <c r="F23" s="127"/>
      <c r="G23" s="127"/>
    </row>
    <row r="24" spans="1:28" s="1" customFormat="1" ht="21.75">
      <c r="A24" s="199" t="s">
        <v>89</v>
      </c>
      <c r="B24" s="200">
        <v>78830</v>
      </c>
      <c r="C24" s="201"/>
      <c r="D24" s="202" t="s">
        <v>60</v>
      </c>
      <c r="E24" s="203">
        <v>31990</v>
      </c>
      <c r="F24" s="127"/>
      <c r="G24" s="127"/>
    </row>
    <row r="25" spans="1:28" s="1" customFormat="1" ht="21.75">
      <c r="A25" s="199" t="s">
        <v>83</v>
      </c>
      <c r="B25" s="200">
        <v>64050</v>
      </c>
      <c r="C25" s="201"/>
      <c r="D25" s="202" t="s">
        <v>59</v>
      </c>
      <c r="E25" s="203">
        <v>31990</v>
      </c>
      <c r="G25" s="127"/>
    </row>
    <row r="26" spans="1:28" s="1" customFormat="1" ht="21.75">
      <c r="A26" s="199" t="s">
        <v>63</v>
      </c>
      <c r="B26" s="200">
        <v>100000</v>
      </c>
      <c r="C26" s="201"/>
      <c r="D26" s="202" t="s">
        <v>64</v>
      </c>
      <c r="E26" s="203">
        <v>31990</v>
      </c>
      <c r="G26" s="127"/>
    </row>
    <row r="27" spans="1:28" s="1" customFormat="1" ht="22.5" thickBot="1">
      <c r="A27" s="210" t="s">
        <v>62</v>
      </c>
      <c r="B27" s="211">
        <v>270000</v>
      </c>
      <c r="C27" s="212"/>
      <c r="D27" s="213" t="s">
        <v>96</v>
      </c>
      <c r="E27" s="214">
        <v>50000</v>
      </c>
      <c r="G27" s="127"/>
    </row>
    <row r="28" spans="1:28" ht="21.75">
      <c r="A28" s="156"/>
      <c r="B28" s="156"/>
      <c r="C28" s="127"/>
      <c r="D28" s="127"/>
      <c r="E28" s="127"/>
      <c r="F28" s="127"/>
      <c r="G28" s="1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21.75">
      <c r="A29" s="156"/>
      <c r="B29" s="156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</sheetData>
  <sortState ref="H23:I28">
    <sortCondition descending="1" ref="H22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2022-05-07T06:14:27Z</dcterms:modified>
</cp:coreProperties>
</file>