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20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B13" i="10" l="1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<sst xmlns="http://schemas.openxmlformats.org/spreadsheetml/2006/main" count="164" uniqueCount="116">
  <si>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</si>
  <si>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</si>
  <si>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</si>
  <si>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</si>
  <si>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</si>
  <si>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</si>
  <si>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</si>
  <si>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</si>
  <si>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</si>
  <si>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</si>
  <si>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</si>
  <si>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</si>
  <si>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</si>
  <si>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</si>
  <si>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</si>
  <si>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</si>
  <si>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</si>
  <si>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</si>
  <si>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</si>
  <si>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</si>
  <si>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</si>
  <si>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</si>
  <si>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</si>
  <si>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</si>
  <si>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</si>
  <si>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</si>
  <si>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</si>
  <si>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</si>
  <si>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</si>
  <si>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</si>
  <si>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</si>
  <si>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</si>
  <si>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</si>
  <si>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</si>
  <si>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</si>
  <si>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</si>
  <si>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</si>
  <si>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</si>
  <si>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</si>
  <si>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</si>
  <si>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</si>
  <si>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</si>
  <si>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</si>
  <si>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</si>
  <si>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</si>
  <si>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</si>
  <si>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</si>
  <si>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</si>
  <si>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</si>
  <si>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</si>
  <si>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</si>
  <si>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</si>
  <si>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</si>
  <si>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</si>
  <si>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</si>
  <si>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</si>
  <si>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</si>
  <si>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</si>
  <si>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</si>
  <si>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</si>
  <si>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</si>
  <si>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</si>
  <si>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</si>
  <si>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</si>
  <si>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</si>
  <si>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</si>
  <si>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</si>
  <si>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</si>
  <si>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</si>
  <si>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</si>
  <si>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</si>
  <si>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</si>
  <si>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</si>
  <si>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</si>
  <si>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</si>
  <si>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</si>
  <si>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</si>
  <si>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</si>
  <si>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</si>
  <si>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</si>
  <si>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</si>
  <si>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</si>
  <si>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</si>
  <si>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</si>
  <si>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</si>
  <si>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</si>
  <si>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</si>
  <si>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</si>
  <si>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</si>
  <si>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</si>
  <si>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</si>
  <si>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</si>
  <si>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</si>
  <si>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</si>
  <si>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</si>
  <si>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</si>
  <si>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</si>
  <si>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</si>
  <si>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</si>
  <si>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</si>
  <si>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</si>
  <si>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</si>
  <si>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</si>
  <si>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</si>
  <si>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</si>
  <si>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</si>
  <si>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</si>
  <si>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</si>
  <si>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saha</t>
  </si>
  <si>
    <t>jilani</t>
  </si>
  <si>
    <t>Anik</t>
  </si>
  <si>
    <t>20.08.2022</t>
  </si>
  <si>
    <t>Date:20.08.2022</t>
  </si>
  <si>
    <t>Roktim Electronics</t>
  </si>
  <si>
    <t>Sa=Roktim Electronics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</si>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</sst>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F23" sqref="F2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12</v>
      </c>
      <c r="C2" s="227"/>
      <c r="D2" s="227"/>
      <c r="E2" s="227"/>
    </row>
    <row r="3" spans="1:11" ht="16.5" customHeight="1">
      <c r="A3" s="15"/>
      <c r="B3" s="228" t="s">
        <v>75</v>
      </c>
      <c r="C3" s="228"/>
      <c r="D3" s="228"/>
      <c r="E3" s="228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5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87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91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94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96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99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100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101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105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106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107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111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109807</v>
      </c>
      <c r="F49" s="1"/>
      <c r="G49" s="15"/>
    </row>
    <row r="50" spans="2:7">
      <c r="B50" s="20"/>
      <c r="C50" s="19"/>
      <c r="D50" s="19"/>
      <c r="E50" s="21">
        <f t="shared" si="0"/>
        <v>109807</v>
      </c>
      <c r="F50" s="1"/>
      <c r="G50" s="15"/>
    </row>
    <row r="51" spans="2:7">
      <c r="B51" s="20"/>
      <c r="C51" s="19"/>
      <c r="D51" s="19"/>
      <c r="E51" s="21">
        <f t="shared" si="0"/>
        <v>109807</v>
      </c>
      <c r="F51" s="1"/>
      <c r="G51" s="15"/>
    </row>
    <row r="52" spans="2:7">
      <c r="B52" s="25"/>
      <c r="C52" s="21">
        <f>SUM(C6:C51)</f>
        <v>7034807</v>
      </c>
      <c r="D52" s="21">
        <f>SUM(D6:D51)</f>
        <v>6925000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8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59" customFormat="1" ht="16.5" thickBot="1">
      <c r="A3" s="238" t="s">
        <v>76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1"/>
      <c r="T3" s="5"/>
      <c r="U3" s="5"/>
      <c r="V3" s="5"/>
      <c r="W3" s="5"/>
      <c r="X3" s="11"/>
    </row>
    <row r="4" spans="1:24" s="61" customFormat="1">
      <c r="A4" s="241" t="s">
        <v>21</v>
      </c>
      <c r="B4" s="243" t="s">
        <v>22</v>
      </c>
      <c r="C4" s="230" t="s">
        <v>23</v>
      </c>
      <c r="D4" s="230" t="s">
        <v>24</v>
      </c>
      <c r="E4" s="230" t="s">
        <v>25</v>
      </c>
      <c r="F4" s="230" t="s">
        <v>50</v>
      </c>
      <c r="G4" s="230" t="s">
        <v>26</v>
      </c>
      <c r="H4" s="230" t="s">
        <v>65</v>
      </c>
      <c r="I4" s="230" t="s">
        <v>27</v>
      </c>
      <c r="J4" s="230" t="s">
        <v>28</v>
      </c>
      <c r="K4" s="230" t="s">
        <v>102</v>
      </c>
      <c r="L4" s="230" t="s">
        <v>53</v>
      </c>
      <c r="M4" s="230" t="s">
        <v>52</v>
      </c>
      <c r="N4" s="234" t="s">
        <v>66</v>
      </c>
      <c r="O4" s="232" t="s">
        <v>13</v>
      </c>
      <c r="P4" s="245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2"/>
      <c r="B5" s="244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5"/>
      <c r="O5" s="233"/>
      <c r="P5" s="246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87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91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94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96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99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105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106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107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111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6420</v>
      </c>
      <c r="C37" s="96">
        <f t="shared" ref="C37:P37" si="1">SUM(C6:C36)</f>
        <v>520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1400</v>
      </c>
      <c r="H37" s="96">
        <f t="shared" si="1"/>
        <v>1500</v>
      </c>
      <c r="I37" s="96">
        <f t="shared" si="1"/>
        <v>1495</v>
      </c>
      <c r="J37" s="96">
        <f t="shared" si="1"/>
        <v>2640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16765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F118" sqref="F118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2" t="s">
        <v>12</v>
      </c>
      <c r="B1" s="253"/>
      <c r="C1" s="253"/>
      <c r="D1" s="253"/>
      <c r="E1" s="253"/>
      <c r="F1" s="254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5" t="s">
        <v>51</v>
      </c>
      <c r="B2" s="256"/>
      <c r="C2" s="256"/>
      <c r="D2" s="256"/>
      <c r="E2" s="256"/>
      <c r="F2" s="257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8" t="s">
        <v>34</v>
      </c>
      <c r="B3" s="259"/>
      <c r="C3" s="259"/>
      <c r="D3" s="259"/>
      <c r="E3" s="259"/>
      <c r="F3" s="260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-1057700</v>
      </c>
      <c r="D32" s="38"/>
      <c r="E32" s="175">
        <f t="shared" si="0"/>
        <v>-1057700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-1057700</v>
      </c>
      <c r="F33" s="187">
        <f>B33-E33</f>
        <v>1057700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2" t="s">
        <v>18</v>
      </c>
      <c r="B35" s="263"/>
      <c r="C35" s="263"/>
      <c r="D35" s="263"/>
      <c r="E35" s="264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0" t="s">
        <v>11</v>
      </c>
      <c r="B36" s="261"/>
      <c r="C36" s="261"/>
      <c r="D36" s="251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4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42</v>
      </c>
      <c r="B38" s="164" t="s">
        <v>38</v>
      </c>
      <c r="C38" s="165">
        <v>260850</v>
      </c>
      <c r="D38" s="167" t="s">
        <v>111</v>
      </c>
      <c r="E38" s="40"/>
      <c r="F38" s="40"/>
      <c r="G38" s="247" t="s">
        <v>54</v>
      </c>
      <c r="H38" s="247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49</v>
      </c>
      <c r="B39" s="164" t="s">
        <v>67</v>
      </c>
      <c r="C39" s="165">
        <v>113865</v>
      </c>
      <c r="D39" s="171" t="s">
        <v>111</v>
      </c>
      <c r="E39" s="40"/>
      <c r="F39" s="41"/>
      <c r="G39" s="223" t="s">
        <v>56</v>
      </c>
      <c r="H39" s="209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92</v>
      </c>
      <c r="B40" s="164"/>
      <c r="C40" s="165">
        <v>62000</v>
      </c>
      <c r="D40" s="167" t="s">
        <v>111</v>
      </c>
      <c r="E40" s="40"/>
      <c r="F40" s="41"/>
      <c r="G40" s="223" t="s">
        <v>89</v>
      </c>
      <c r="H40" s="209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47</v>
      </c>
      <c r="B41" s="164" t="s">
        <v>68</v>
      </c>
      <c r="C41" s="165">
        <v>196695</v>
      </c>
      <c r="D41" s="166" t="s">
        <v>111</v>
      </c>
      <c r="E41" s="51"/>
      <c r="F41" s="41"/>
      <c r="G41" s="223" t="s">
        <v>86</v>
      </c>
      <c r="H41" s="209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103</v>
      </c>
      <c r="B42" s="164"/>
      <c r="C42" s="165">
        <v>26580</v>
      </c>
      <c r="D42" s="167" t="s">
        <v>101</v>
      </c>
      <c r="F42" s="41"/>
      <c r="G42" s="224" t="s">
        <v>84</v>
      </c>
      <c r="H42" s="209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113</v>
      </c>
      <c r="B43" s="164"/>
      <c r="C43" s="165">
        <v>38850</v>
      </c>
      <c r="D43" s="166" t="s">
        <v>111</v>
      </c>
      <c r="E43" s="41" t="s">
        <v>10</v>
      </c>
      <c r="F43" s="112"/>
      <c r="G43" s="222"/>
      <c r="H43" s="209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60</v>
      </c>
      <c r="B44" s="164" t="s">
        <v>88</v>
      </c>
      <c r="C44" s="165">
        <v>101970</v>
      </c>
      <c r="D44" s="166" t="s">
        <v>79</v>
      </c>
      <c r="E44" s="40"/>
      <c r="G44" s="223"/>
      <c r="H44" s="209"/>
      <c r="I44" s="215"/>
      <c r="J44" s="215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70</v>
      </c>
      <c r="B45" s="164" t="s">
        <v>95</v>
      </c>
      <c r="C45" s="165">
        <v>101970</v>
      </c>
      <c r="D45" s="166" t="s">
        <v>87</v>
      </c>
      <c r="E45" s="40"/>
      <c r="G45" s="223"/>
      <c r="H45" s="209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61</v>
      </c>
      <c r="B46" s="164" t="s">
        <v>88</v>
      </c>
      <c r="C46" s="165">
        <v>101970</v>
      </c>
      <c r="D46" s="166" t="s">
        <v>87</v>
      </c>
      <c r="E46" s="40"/>
      <c r="F46" s="188"/>
      <c r="G46" s="226" t="s">
        <v>55</v>
      </c>
      <c r="H46" s="226">
        <f>SUM(H39:H45)</f>
        <v>18680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/>
      <c r="B47" s="164"/>
      <c r="C47" s="165"/>
      <c r="D47" s="166"/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63</v>
      </c>
      <c r="B48" s="164" t="s">
        <v>69</v>
      </c>
      <c r="C48" s="165">
        <v>14590</v>
      </c>
      <c r="D48" s="166" t="s">
        <v>80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 ht="14.25">
      <c r="A49" s="164" t="s">
        <v>97</v>
      </c>
      <c r="B49" s="164" t="s">
        <v>98</v>
      </c>
      <c r="C49" s="165">
        <v>200</v>
      </c>
      <c r="D49" s="166" t="s">
        <v>96</v>
      </c>
      <c r="E49" s="40"/>
      <c r="G49" s="52">
        <v>106320</v>
      </c>
      <c r="H49" s="52" t="s">
        <v>108</v>
      </c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</row>
    <row r="50" spans="1:48" ht="14.25">
      <c r="A50" s="164" t="s">
        <v>110</v>
      </c>
      <c r="B50" s="164"/>
      <c r="C50" s="165">
        <v>3160</v>
      </c>
      <c r="D50" s="166" t="s">
        <v>107</v>
      </c>
      <c r="F50" s="193"/>
      <c r="G50" s="52">
        <v>15630</v>
      </c>
      <c r="H50" s="52" t="s">
        <v>109</v>
      </c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</row>
    <row r="51" spans="1:48" ht="14.25">
      <c r="A51" s="164"/>
      <c r="B51" s="208"/>
      <c r="C51" s="165"/>
      <c r="D51" s="209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8" t="s">
        <v>19</v>
      </c>
      <c r="B117" s="249"/>
      <c r="C117" s="162">
        <f>SUM(C37:C116)</f>
        <v>1057700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0" t="s">
        <v>20</v>
      </c>
      <c r="B119" s="251"/>
      <c r="C119" s="129">
        <f>C117</f>
        <v>1057700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G39:H45">
    <sortCondition ref="G39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35</v>
      </c>
      <c r="B1" s="266"/>
      <c r="C1" s="266"/>
      <c r="D1" s="266"/>
      <c r="E1" s="267"/>
      <c r="F1" s="138"/>
      <c r="G1" s="1"/>
    </row>
    <row r="2" spans="1:28" ht="21.75">
      <c r="A2" s="274" t="s">
        <v>46</v>
      </c>
      <c r="B2" s="275"/>
      <c r="C2" s="275"/>
      <c r="D2" s="275"/>
      <c r="E2" s="276"/>
      <c r="F2" s="138"/>
      <c r="G2" s="1"/>
    </row>
    <row r="3" spans="1:28" ht="24" thickBot="1">
      <c r="A3" s="268" t="s">
        <v>112</v>
      </c>
      <c r="B3" s="269"/>
      <c r="C3" s="269"/>
      <c r="D3" s="269"/>
      <c r="E3" s="270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39</v>
      </c>
      <c r="B4" s="278"/>
      <c r="C4" s="278"/>
      <c r="D4" s="278"/>
      <c r="E4" s="279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4682710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172796.15000000002</v>
      </c>
      <c r="C6" s="34"/>
      <c r="D6" s="116" t="s">
        <v>44</v>
      </c>
      <c r="E6" s="120">
        <v>109807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3184189.1500000004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16765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1057700</v>
      </c>
      <c r="F10" s="138"/>
      <c r="G10" s="28"/>
      <c r="H10" s="20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0" t="s">
        <v>62</v>
      </c>
      <c r="B11" s="211">
        <f>B6-B9-B10</f>
        <v>156031.15000000002</v>
      </c>
      <c r="C11" s="32"/>
      <c r="D11" s="116" t="s">
        <v>48</v>
      </c>
      <c r="E11" s="120">
        <v>18680</v>
      </c>
      <c r="F11" s="138"/>
      <c r="G11" s="8"/>
      <c r="H11" s="206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82</v>
      </c>
      <c r="B12" s="119">
        <v>36790</v>
      </c>
      <c r="C12" s="32"/>
      <c r="D12" s="116" t="s">
        <v>36</v>
      </c>
      <c r="E12" s="120">
        <v>2945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1" t="s">
        <v>83</v>
      </c>
      <c r="B13" s="192">
        <f>B11+B12</f>
        <v>192821.15000000002</v>
      </c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/>
      <c r="B14" s="190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115</v>
      </c>
      <c r="B16" s="119">
        <v>100000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9056031.1500000004</v>
      </c>
      <c r="C18" s="32"/>
      <c r="D18" s="116" t="s">
        <v>6</v>
      </c>
      <c r="E18" s="120">
        <f>SUM(E5:E17)</f>
        <v>9056031.1500000004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11</v>
      </c>
      <c r="B20" s="272"/>
      <c r="C20" s="272"/>
      <c r="D20" s="272"/>
      <c r="E20" s="273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2" t="s">
        <v>57</v>
      </c>
      <c r="B21" s="213">
        <v>35000</v>
      </c>
      <c r="C21" s="194"/>
      <c r="D21" s="200" t="s">
        <v>72</v>
      </c>
      <c r="E21" s="195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6" t="s">
        <v>58</v>
      </c>
      <c r="B22" s="197">
        <v>232220</v>
      </c>
      <c r="C22" s="198"/>
      <c r="D22" s="207" t="s">
        <v>71</v>
      </c>
      <c r="E22" s="199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1" t="s">
        <v>90</v>
      </c>
      <c r="B23" s="202">
        <v>14590</v>
      </c>
      <c r="C23" s="203"/>
      <c r="D23" s="205" t="s">
        <v>73</v>
      </c>
      <c r="E23" s="204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1" t="s">
        <v>104</v>
      </c>
      <c r="B24" s="202">
        <v>26580</v>
      </c>
      <c r="C24" s="203"/>
      <c r="D24" s="205" t="s">
        <v>59</v>
      </c>
      <c r="E24" s="204">
        <v>113865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1" t="s">
        <v>114</v>
      </c>
      <c r="B25" s="202">
        <v>38850</v>
      </c>
      <c r="C25" s="203"/>
      <c r="D25" s="205" t="s">
        <v>93</v>
      </c>
      <c r="E25" s="204">
        <v>62000</v>
      </c>
      <c r="F25" s="138"/>
      <c r="G25" s="22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6" t="s">
        <v>64</v>
      </c>
      <c r="B26" s="217">
        <v>196695</v>
      </c>
      <c r="C26" s="218"/>
      <c r="D26" s="219" t="s">
        <v>85</v>
      </c>
      <c r="E26" s="220">
        <v>31990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21"/>
      <c r="E30" s="22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2022-08-20T18:01:40Z</dcterms:modified>
</cp:coreProperties>
</file>