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7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<sst xmlns="http://schemas.openxmlformats.org/spreadsheetml/2006/main" count="396" uniqueCount="225">
  <si>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</si>
  <si>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</si>
  <si>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</si>
  <si>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</si>
  <si>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</si>
  <si>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</si>
  <si>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</si>
  <si>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</si>
  <si>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</si>
  <si>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</si>
  <si>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</si>
  <si>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</si>
  <si>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</si>
  <si>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</si>
  <si>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</si>
  <si>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</si>
  <si>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</si>
  <si>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</si>
  <si>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</si>
  <si>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</si>
  <si>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</si>
  <si>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</si>
  <si>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</si>
  <si>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</si>
  <si>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</si>
  <si>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</si>
  <si>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</si>
  <si>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</si>
  <si>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</si>
  <si>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</si>
  <si>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</si>
  <si>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</si>
  <si>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</si>
  <si>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</si>
  <si>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</si>
  <si>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</si>
  <si>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</si>
  <si>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</si>
  <si>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</si>
  <si>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</si>
  <si>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</si>
  <si>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</si>
  <si>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</si>
  <si>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</si>
  <si>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</si>
  <si>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</si>
  <si>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</si>
  <si>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</si>
  <si>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</si>
  <si>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</si>
  <si>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</si>
  <si>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</si>
  <si>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</si>
  <si>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</si>
  <si>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</si>
  <si>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</si>
  <si>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</si>
  <si>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</si>
  <si>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</si>
  <si>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</si>
  <si>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</si>
  <si>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</si>
  <si>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</si>
  <si>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</si>
  <si>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</si>
  <si>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</si>
  <si>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</si>
  <si>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</si>
  <si>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</si>
  <si>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</si>
  <si>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</si>
  <si>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</si>
  <si>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</si>
  <si>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</si>
  <si>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</si>
  <si>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</si>
  <si>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</si>
  <si>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</si>
  <si>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</si>
  <si>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</si>
  <si>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</si>
  <si>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</si>
  <si>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</si>
  <si>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</si>
  <si>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</si>
  <si>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</si>
  <si>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</si>
  <si>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</si>
  <si>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</si>
  <si>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</si>
  <si>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</si>
  <si>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</si>
  <si>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</si>
  <si>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</si>
  <si>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</si>
  <si>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</si>
  <si>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</si>
  <si>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</si>
  <si>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</si>
  <si>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</si>
  <si>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</si>
  <si>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</si>
  <si>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</si>
  <si>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</si>
  <si>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</si>
  <si>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</si>
  <si>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</si>
  <si>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</si>
  <si>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</si>
  <si>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</si>
  <si>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</si>
  <si>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</si>
  <si>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</si>
  <si>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</si>
  <si>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</si>
  <si>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</si>
  <si>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</si>
  <si>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</si>
  <si>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</si>
  <si>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</si>
  <si>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</si>
  <si>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</si>
  <si>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</si>
  <si>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</si>
  <si>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</si>
  <si>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</si>
  <si>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</si>
  <si>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Salary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</si>
  <si>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</si>
  <si>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</si>
  <si>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</si>
  <si>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</si>
  <si>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</si>
  <si>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</si>
  <si>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</si>
  <si>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</si>
  <si>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</si>
  <si>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</si>
  <si>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</si>
  <si>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</si>
  <si>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</si>
  <si>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</si>
  <si>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</si>
  <si>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</si>
  <si>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</si>
  <si>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</si>
  <si>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</si>
  <si>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</si>
  <si>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</si>
  <si>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</si>
  <si>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</si>
  <si>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</si>
  <si>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</si>
  <si>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</si>
  <si>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</si>
  <si>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</si>
  <si>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</si>
  <si>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</si>
  <si>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</si>
  <si>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</si>
  <si>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</si>
  <si>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Garir Case Vangano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</si>
  <si>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</si>
  <si>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</si>
  <si>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</si>
  <si>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</si>
  <si>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</si>
  <si>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</si>
  <si>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</si>
  <si>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</si>
  <si>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</si>
  <si>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</si>
  <si>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</si>
  <si>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</si>
  <si>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</si>
  <si>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</si>
  <si>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</si>
  <si>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</si>
  <si>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</si>
  <si>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</si>
  <si>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</si>
  <si>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</si>
  <si>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</si>
  <si>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</si>
  <si>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</si>
  <si>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</si>
  <si>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</si>
  <si>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</si>
  <si>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</si>
  <si>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</si>
  <si>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</si>
  <si>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</si>
  <si>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</si>
  <si>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</si>
  <si>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</si>
  <si>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</si>
  <si>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</si>
  <si>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</si>
  <si>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</si>
  <si>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</si>
  <si>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</si>
  <si>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</si>
  <si>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</si>
  <si>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</si>
  <si>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</si>
  <si>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</si>
  <si>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</si>
  <si>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</si>
  <si>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</si>
  <si>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</si>
  <si>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Bonpara</t>
  </si>
  <si>
    <t>Rafiq Confectionary</t>
  </si>
  <si>
    <t>Date:07.07.2022</t>
  </si>
  <si>
    <t>07.07.2022</t>
  </si>
  <si>
    <t>Afzal Telecom</t>
  </si>
  <si>
    <t>Biswas Telecom</t>
  </si>
  <si>
    <t>Friends Mobile Collection</t>
  </si>
  <si>
    <t>C=Biswas Mobile</t>
  </si>
  <si>
    <t>Ch=Afzal Telecom</t>
  </si>
  <si>
    <t>Bi=Friends Electronics</t>
  </si>
  <si>
    <t>Bi=Khondokar Telecom</t>
  </si>
  <si>
    <t>Ch=Friends Telecom</t>
  </si>
  <si>
    <t>Realme (+)</t>
  </si>
  <si>
    <t>Samsung(+)</t>
  </si>
  <si>
    <t>30 Lac Taka will be handover to A.M Tipu Boss (08.07.2022)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</si>
</sst>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15" fontId="43" fillId="45" borderId="4" xfId="0" applyNumberFormat="1" applyFont="1" applyFill="1" applyBorder="1" applyAlignment="1">
      <alignment horizontal="left" vertic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0" fontId="37" fillId="45" borderId="1" xfId="0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left"/>
    </xf>
    <xf numFmtId="0" fontId="38" fillId="46" borderId="3" xfId="0" applyFont="1" applyFill="1" applyBorder="1" applyAlignment="1">
      <alignment horizontal="center" vertical="center"/>
    </xf>
    <xf numFmtId="1" fontId="37" fillId="46" borderId="3" xfId="0" applyNumberFormat="1" applyFont="1" applyFill="1" applyBorder="1" applyAlignment="1">
      <alignment horizontal="right"/>
    </xf>
    <xf numFmtId="21" fontId="37" fillId="46" borderId="48" xfId="0" applyNumberFormat="1" applyFont="1" applyFill="1" applyBorder="1" applyAlignment="1">
      <alignment horizont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2" fontId="37" fillId="46" borderId="2" xfId="0" applyNumberFormat="1" applyFont="1" applyFill="1" applyBorder="1" applyAlignment="1">
      <alignment horizontal="left"/>
    </xf>
    <xf numFmtId="0" fontId="37" fillId="46" borderId="1" xfId="0" applyFont="1" applyFill="1" applyBorder="1" applyAlignment="1">
      <alignment horizontal="center"/>
    </xf>
    <xf numFmtId="0" fontId="37" fillId="46" borderId="2" xfId="0" applyFont="1" applyFill="1" applyBorder="1" applyAlignment="1"/>
    <xf numFmtId="21" fontId="37" fillId="46" borderId="1" xfId="0" applyNumberFormat="1" applyFont="1" applyFill="1" applyBorder="1" applyAlignment="1">
      <alignment horizontal="center"/>
    </xf>
    <xf numFmtId="15" fontId="43" fillId="46" borderId="4" xfId="0" applyNumberFormat="1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/>
    </xf>
    <xf numFmtId="1" fontId="37" fillId="46" borderId="2" xfId="0" applyNumberFormat="1" applyFont="1" applyFill="1" applyBorder="1" applyAlignment="1"/>
    <xf numFmtId="2" fontId="37" fillId="45" borderId="1" xfId="0" applyNumberFormat="1" applyFont="1" applyFill="1" applyBorder="1" applyAlignment="1">
      <alignment horizontal="center"/>
    </xf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5" fontId="43" fillId="47" borderId="4" xfId="0" applyNumberFormat="1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left"/>
    </xf>
    <xf numFmtId="0" fontId="38" fillId="47" borderId="2" xfId="0" applyFont="1" applyFill="1" applyBorder="1" applyAlignment="1">
      <alignment horizontal="center" vertical="center"/>
    </xf>
    <xf numFmtId="1" fontId="37" fillId="47" borderId="2" xfId="0" applyNumberFormat="1" applyFont="1" applyFill="1" applyBorder="1" applyAlignment="1">
      <alignment horizontal="right"/>
    </xf>
    <xf numFmtId="2" fontId="37" fillId="47" borderId="1" xfId="0" applyNumberFormat="1" applyFont="1" applyFill="1" applyBorder="1" applyAlignment="1">
      <alignment horizontal="center"/>
    </xf>
    <xf numFmtId="0" fontId="37" fillId="47" borderId="1" xfId="0" applyFont="1" applyFill="1" applyBorder="1" applyAlignment="1">
      <alignment horizontal="center"/>
    </xf>
    <xf numFmtId="1" fontId="37" fillId="47" borderId="2" xfId="0" applyNumberFormat="1" applyFont="1" applyFill="1" applyBorder="1" applyAlignment="1">
      <alignment horizontal="right" vertical="center"/>
    </xf>
    <xf numFmtId="21" fontId="37" fillId="47" borderId="1" xfId="0" applyNumberFormat="1" applyFont="1" applyFill="1" applyBorder="1" applyAlignment="1">
      <alignment horizontal="center"/>
    </xf>
    <xf numFmtId="0" fontId="38" fillId="47" borderId="0" xfId="0" applyFont="1" applyFill="1" applyBorder="1" applyAlignment="1">
      <alignment horizontal="center" vertical="center"/>
    </xf>
    <xf numFmtId="0" fontId="43" fillId="47" borderId="4" xfId="0" applyFont="1" applyFill="1" applyBorder="1" applyAlignment="1">
      <alignment horizontal="left" vertical="center"/>
    </xf>
    <xf numFmtId="9" fontId="37" fillId="47" borderId="2" xfId="0" applyNumberFormat="1" applyFont="1" applyFill="1" applyBorder="1" applyAlignment="1">
      <alignment horizontal="left" vertical="center"/>
    </xf>
    <xf numFmtId="0" fontId="37" fillId="47" borderId="2" xfId="0" applyFont="1" applyFill="1" applyBorder="1" applyAlignment="1"/>
    <xf numFmtId="2" fontId="37" fillId="47" borderId="2" xfId="0" applyNumberFormat="1" applyFont="1" applyFill="1" applyBorder="1" applyAlignment="1">
      <alignment horizontal="left"/>
    </xf>
    <xf numFmtId="0" fontId="3" fillId="47" borderId="2" xfId="0" applyFont="1" applyFill="1" applyBorder="1" applyAlignment="1">
      <alignment horizontal="center" vertical="center"/>
    </xf>
    <xf numFmtId="15" fontId="43" fillId="47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4" fillId="44" borderId="4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6" xfId="0" applyFont="1" applyBorder="1" applyAlignment="1">
      <alignment horizontal="left" vertical="center"/>
    </xf>
    <xf numFmtId="0" fontId="33" fillId="0" borderId="45" xfId="0" applyFont="1" applyFill="1" applyBorder="1" applyAlignment="1">
      <alignment horizontal="left"/>
    </xf>
    <xf numFmtId="1" fontId="33" fillId="0" borderId="57" xfId="0" applyNumberFormat="1" applyFont="1" applyBorder="1" applyAlignment="1">
      <alignment horizontal="right" vertical="center"/>
    </xf>
    <xf numFmtId="1" fontId="33" fillId="0" borderId="26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7" fillId="43" borderId="42" xfId="0" applyFont="1" applyFill="1" applyBorder="1" applyAlignment="1">
      <alignment horizontal="center"/>
    </xf>
    <xf numFmtId="0" fontId="7" fillId="43" borderId="43" xfId="0" applyFont="1" applyFill="1" applyBorder="1" applyAlignment="1">
      <alignment horizontal="center"/>
    </xf>
    <xf numFmtId="0" fontId="7" fillId="43" borderId="50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1"/>
      <c r="B1" s="351"/>
      <c r="C1" s="351"/>
      <c r="D1" s="351"/>
      <c r="E1" s="351"/>
      <c r="F1" s="351"/>
    </row>
    <row r="2" spans="1:8" ht="20.25">
      <c r="A2" s="352"/>
      <c r="B2" s="349" t="s">
        <v>15</v>
      </c>
      <c r="C2" s="349"/>
      <c r="D2" s="349"/>
      <c r="E2" s="349"/>
    </row>
    <row r="3" spans="1:8" ht="16.5" customHeight="1">
      <c r="A3" s="352"/>
      <c r="B3" s="350" t="s">
        <v>49</v>
      </c>
      <c r="C3" s="350"/>
      <c r="D3" s="350"/>
      <c r="E3" s="350"/>
    </row>
    <row r="4" spans="1:8" ht="15.75" customHeight="1">
      <c r="A4" s="35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2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2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2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2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2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2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2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2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2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E12" sqref="E12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1"/>
      <c r="B1" s="351"/>
      <c r="C1" s="351"/>
      <c r="D1" s="351"/>
      <c r="E1" s="351"/>
      <c r="F1" s="351"/>
    </row>
    <row r="2" spans="1:7" ht="20.25">
      <c r="A2" s="352"/>
      <c r="B2" s="349" t="s">
        <v>15</v>
      </c>
      <c r="C2" s="349"/>
      <c r="D2" s="349"/>
      <c r="E2" s="349"/>
    </row>
    <row r="3" spans="1:7" ht="16.5" customHeight="1">
      <c r="A3" s="352"/>
      <c r="B3" s="350" t="s">
        <v>163</v>
      </c>
      <c r="C3" s="350"/>
      <c r="D3" s="350"/>
      <c r="E3" s="350"/>
    </row>
    <row r="4" spans="1:7" ht="15.75" customHeight="1">
      <c r="A4" s="35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2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2"/>
      <c r="B6" s="26" t="s">
        <v>166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2"/>
      <c r="B7" s="26" t="s">
        <v>193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2"/>
      <c r="B8" s="26" t="s">
        <v>200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2"/>
      <c r="B9" s="26" t="s">
        <v>202</v>
      </c>
      <c r="C9" s="247">
        <v>2000000</v>
      </c>
      <c r="D9" s="247">
        <v>2000000</v>
      </c>
      <c r="E9" s="248">
        <f t="shared" si="0"/>
        <v>31238</v>
      </c>
      <c r="F9" s="335" t="s">
        <v>203</v>
      </c>
      <c r="G9" s="2"/>
    </row>
    <row r="10" spans="1:7">
      <c r="A10" s="352"/>
      <c r="B10" s="26" t="s">
        <v>209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2"/>
      <c r="B11" s="26" t="s">
        <v>209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2"/>
      <c r="B12" s="26" t="s">
        <v>213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2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52"/>
      <c r="B14" s="26"/>
      <c r="C14" s="247"/>
      <c r="D14" s="247"/>
      <c r="E14" s="248">
        <f t="shared" si="0"/>
        <v>31238</v>
      </c>
      <c r="F14" s="2"/>
      <c r="G14" s="2"/>
    </row>
    <row r="15" spans="1:7">
      <c r="A15" s="352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52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52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2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2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2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2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2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2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2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2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2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2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2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2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2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2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2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2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2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2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2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2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2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2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2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2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2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2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2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2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2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2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2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2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2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2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2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2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2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2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2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2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2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2"/>
      <c r="B59" s="26"/>
      <c r="C59" s="247"/>
      <c r="D59" s="247"/>
      <c r="E59" s="248">
        <f t="shared" si="0"/>
        <v>31238</v>
      </c>
      <c r="F59" s="2"/>
    </row>
    <row r="60" spans="1:7">
      <c r="A60" s="352"/>
      <c r="B60" s="26"/>
      <c r="C60" s="247"/>
      <c r="D60" s="247"/>
      <c r="E60" s="248">
        <f t="shared" si="0"/>
        <v>31238</v>
      </c>
      <c r="F60" s="2"/>
    </row>
    <row r="61" spans="1:7">
      <c r="A61" s="352"/>
      <c r="B61" s="26"/>
      <c r="C61" s="247"/>
      <c r="D61" s="247"/>
      <c r="E61" s="248">
        <f t="shared" si="0"/>
        <v>31238</v>
      </c>
      <c r="F61" s="2"/>
    </row>
    <row r="62" spans="1:7">
      <c r="A62" s="352"/>
      <c r="B62" s="26"/>
      <c r="C62" s="247"/>
      <c r="D62" s="247"/>
      <c r="E62" s="248">
        <f t="shared" si="0"/>
        <v>31238</v>
      </c>
      <c r="F62" s="2"/>
    </row>
    <row r="63" spans="1:7">
      <c r="A63" s="352"/>
      <c r="B63" s="26"/>
      <c r="C63" s="247"/>
      <c r="D63" s="247"/>
      <c r="E63" s="248">
        <f t="shared" si="0"/>
        <v>31238</v>
      </c>
      <c r="F63" s="2"/>
    </row>
    <row r="64" spans="1:7">
      <c r="A64" s="352"/>
      <c r="B64" s="26"/>
      <c r="C64" s="247"/>
      <c r="D64" s="247"/>
      <c r="E64" s="248">
        <f t="shared" si="0"/>
        <v>31238</v>
      </c>
      <c r="F64" s="2"/>
    </row>
    <row r="65" spans="1:7">
      <c r="A65" s="352"/>
      <c r="B65" s="26"/>
      <c r="C65" s="247"/>
      <c r="D65" s="247"/>
      <c r="E65" s="248">
        <f t="shared" si="0"/>
        <v>31238</v>
      </c>
      <c r="F65" s="2"/>
    </row>
    <row r="66" spans="1:7">
      <c r="A66" s="352"/>
      <c r="B66" s="26"/>
      <c r="C66" s="247"/>
      <c r="D66" s="247"/>
      <c r="E66" s="248">
        <f t="shared" si="0"/>
        <v>31238</v>
      </c>
      <c r="F66" s="2"/>
    </row>
    <row r="67" spans="1:7">
      <c r="A67" s="352"/>
      <c r="B67" s="26"/>
      <c r="C67" s="247"/>
      <c r="D67" s="247"/>
      <c r="E67" s="248">
        <f t="shared" si="0"/>
        <v>31238</v>
      </c>
      <c r="F67" s="2"/>
    </row>
    <row r="68" spans="1:7">
      <c r="A68" s="352"/>
      <c r="B68" s="26"/>
      <c r="C68" s="247"/>
      <c r="D68" s="247"/>
      <c r="E68" s="248">
        <f t="shared" si="0"/>
        <v>31238</v>
      </c>
      <c r="F68" s="2"/>
    </row>
    <row r="69" spans="1:7">
      <c r="A69" s="352"/>
      <c r="B69" s="26"/>
      <c r="C69" s="247"/>
      <c r="D69" s="247"/>
      <c r="E69" s="248">
        <f t="shared" si="0"/>
        <v>31238</v>
      </c>
      <c r="F69" s="2"/>
    </row>
    <row r="70" spans="1:7">
      <c r="A70" s="352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2"/>
      <c r="B71" s="26"/>
      <c r="C71" s="247"/>
      <c r="D71" s="247"/>
      <c r="E71" s="248">
        <f t="shared" si="1"/>
        <v>31238</v>
      </c>
      <c r="F71" s="2"/>
    </row>
    <row r="72" spans="1:7">
      <c r="A72" s="352"/>
      <c r="B72" s="26"/>
      <c r="C72" s="247"/>
      <c r="D72" s="247"/>
      <c r="E72" s="248">
        <f t="shared" si="1"/>
        <v>31238</v>
      </c>
      <c r="F72" s="2"/>
    </row>
    <row r="73" spans="1:7">
      <c r="A73" s="352"/>
      <c r="B73" s="26"/>
      <c r="C73" s="247"/>
      <c r="D73" s="247"/>
      <c r="E73" s="248">
        <f t="shared" si="1"/>
        <v>31238</v>
      </c>
      <c r="F73" s="2"/>
    </row>
    <row r="74" spans="1:7">
      <c r="A74" s="352"/>
      <c r="B74" s="26"/>
      <c r="C74" s="247"/>
      <c r="D74" s="247"/>
      <c r="E74" s="248">
        <f t="shared" si="1"/>
        <v>31238</v>
      </c>
      <c r="F74" s="2"/>
    </row>
    <row r="75" spans="1:7">
      <c r="A75" s="352"/>
      <c r="B75" s="26"/>
      <c r="C75" s="247"/>
      <c r="D75" s="247"/>
      <c r="E75" s="248">
        <f t="shared" si="1"/>
        <v>31238</v>
      </c>
      <c r="F75" s="2"/>
    </row>
    <row r="76" spans="1:7">
      <c r="A76" s="352"/>
      <c r="B76" s="26"/>
      <c r="C76" s="247"/>
      <c r="D76" s="247"/>
      <c r="E76" s="248">
        <f t="shared" si="1"/>
        <v>31238</v>
      </c>
      <c r="F76" s="2"/>
    </row>
    <row r="77" spans="1:7">
      <c r="A77" s="352"/>
      <c r="B77" s="26"/>
      <c r="C77" s="247"/>
      <c r="D77" s="247"/>
      <c r="E77" s="248">
        <f t="shared" si="1"/>
        <v>31238</v>
      </c>
      <c r="F77" s="2"/>
    </row>
    <row r="78" spans="1:7">
      <c r="A78" s="352"/>
      <c r="B78" s="26"/>
      <c r="C78" s="247"/>
      <c r="D78" s="247"/>
      <c r="E78" s="248">
        <f t="shared" si="1"/>
        <v>31238</v>
      </c>
      <c r="F78" s="2"/>
    </row>
    <row r="79" spans="1:7">
      <c r="A79" s="352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2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2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2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2"/>
      <c r="B83" s="268"/>
      <c r="C83" s="248">
        <f>SUM(C5:C72)</f>
        <v>4931238</v>
      </c>
      <c r="D83" s="248">
        <f>SUM(D5:D77)</f>
        <v>4900000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7" t="s">
        <v>15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</row>
    <row r="2" spans="1:24" s="65" customFormat="1" ht="18">
      <c r="A2" s="358" t="s">
        <v>93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</row>
    <row r="3" spans="1:24" s="66" customFormat="1" ht="16.5" thickBot="1">
      <c r="A3" s="359" t="s">
        <v>164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1"/>
      <c r="S3" s="50"/>
      <c r="T3" s="7"/>
      <c r="U3" s="7"/>
      <c r="V3" s="7"/>
      <c r="W3" s="7"/>
      <c r="X3" s="16"/>
    </row>
    <row r="4" spans="1:24" s="67" customFormat="1" ht="12.75" customHeight="1">
      <c r="A4" s="362" t="s">
        <v>29</v>
      </c>
      <c r="B4" s="364" t="s">
        <v>30</v>
      </c>
      <c r="C4" s="353" t="s">
        <v>31</v>
      </c>
      <c r="D4" s="353" t="s">
        <v>32</v>
      </c>
      <c r="E4" s="353" t="s">
        <v>33</v>
      </c>
      <c r="F4" s="353" t="s">
        <v>123</v>
      </c>
      <c r="G4" s="353" t="s">
        <v>34</v>
      </c>
      <c r="H4" s="353" t="s">
        <v>153</v>
      </c>
      <c r="I4" s="353" t="s">
        <v>126</v>
      </c>
      <c r="J4" s="353" t="s">
        <v>35</v>
      </c>
      <c r="K4" s="353" t="s">
        <v>36</v>
      </c>
      <c r="L4" s="353" t="s">
        <v>37</v>
      </c>
      <c r="M4" s="353" t="s">
        <v>161</v>
      </c>
      <c r="N4" s="353" t="s">
        <v>133</v>
      </c>
      <c r="O4" s="355" t="s">
        <v>38</v>
      </c>
      <c r="P4" s="366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3"/>
      <c r="B5" s="365"/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354"/>
      <c r="O5" s="356"/>
      <c r="P5" s="367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166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193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200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202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209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213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4300</v>
      </c>
      <c r="C37" s="281">
        <f t="shared" si="1"/>
        <v>920</v>
      </c>
      <c r="D37" s="101">
        <f t="shared" si="1"/>
        <v>90</v>
      </c>
      <c r="E37" s="101">
        <f t="shared" si="1"/>
        <v>30</v>
      </c>
      <c r="F37" s="101">
        <f t="shared" si="1"/>
        <v>0</v>
      </c>
      <c r="G37" s="101">
        <f t="shared" si="1"/>
        <v>2050</v>
      </c>
      <c r="H37" s="101">
        <f t="shared" si="1"/>
        <v>0</v>
      </c>
      <c r="I37" s="101"/>
      <c r="J37" s="101">
        <f>SUM(J6:J36)</f>
        <v>180</v>
      </c>
      <c r="K37" s="101">
        <f>SUM(K6:K36)</f>
        <v>2320</v>
      </c>
      <c r="L37" s="101"/>
      <c r="M37" s="101">
        <f>SUM(M6:M36)</f>
        <v>0</v>
      </c>
      <c r="N37" s="117">
        <f>SUM(N6:N36)</f>
        <v>160</v>
      </c>
      <c r="O37" s="101">
        <f>SUM(O6:O36)</f>
        <v>0</v>
      </c>
      <c r="P37" s="102">
        <f>SUM(P6:P36)</f>
        <v>370</v>
      </c>
      <c r="Q37" s="103">
        <f>SUM(Q6:Q36)</f>
        <v>10420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6" zoomScale="120" zoomScaleNormal="120" workbookViewId="0">
      <selection activeCell="D98" sqref="D9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1" t="s">
        <v>15</v>
      </c>
      <c r="B1" s="372"/>
      <c r="C1" s="372"/>
      <c r="D1" s="372"/>
      <c r="E1" s="372"/>
      <c r="F1" s="37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4" t="s">
        <v>165</v>
      </c>
      <c r="B2" s="375"/>
      <c r="C2" s="375"/>
      <c r="D2" s="375"/>
      <c r="E2" s="375"/>
      <c r="F2" s="37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7" t="s">
        <v>84</v>
      </c>
      <c r="B3" s="378"/>
      <c r="C3" s="378"/>
      <c r="D3" s="378"/>
      <c r="E3" s="378"/>
      <c r="F3" s="37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166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193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200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202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209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213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5029960</v>
      </c>
      <c r="C33" s="252">
        <f>SUM(C5:C32)</f>
        <v>4152050</v>
      </c>
      <c r="D33" s="251">
        <f>SUM(D5:D32)</f>
        <v>10390</v>
      </c>
      <c r="E33" s="251">
        <f>SUM(E5:E32)</f>
        <v>4162440</v>
      </c>
      <c r="F33" s="251">
        <f>B33-E33</f>
        <v>867520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0" t="s">
        <v>21</v>
      </c>
      <c r="C35" s="370"/>
      <c r="D35" s="370"/>
      <c r="E35" s="37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132</v>
      </c>
      <c r="C37" s="127" t="s">
        <v>100</v>
      </c>
      <c r="D37" s="205">
        <v>5240</v>
      </c>
      <c r="E37" s="263" t="s">
        <v>193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200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128</v>
      </c>
      <c r="C40" s="118" t="s">
        <v>201</v>
      </c>
      <c r="D40" s="206">
        <v>4200</v>
      </c>
      <c r="E40" s="175" t="s">
        <v>209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35000</v>
      </c>
      <c r="E42" s="176" t="s">
        <v>209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6" t="s">
        <v>88</v>
      </c>
      <c r="B46" s="297" t="s">
        <v>89</v>
      </c>
      <c r="C46" s="298">
        <v>1718911905</v>
      </c>
      <c r="D46" s="299">
        <v>486630</v>
      </c>
      <c r="E46" s="300" t="s">
        <v>209</v>
      </c>
      <c r="F46" s="130"/>
      <c r="G46" s="137"/>
      <c r="H46" s="190" t="s">
        <v>132</v>
      </c>
      <c r="I46" s="191" t="s">
        <v>100</v>
      </c>
      <c r="J46" s="192">
        <v>8240</v>
      </c>
      <c r="K46" s="127" t="s">
        <v>135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6" t="s">
        <v>88</v>
      </c>
      <c r="B47" s="301" t="s">
        <v>90</v>
      </c>
      <c r="C47" s="302">
        <v>1765002244</v>
      </c>
      <c r="D47" s="303">
        <v>300000</v>
      </c>
      <c r="E47" s="304" t="s">
        <v>213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6" t="s">
        <v>88</v>
      </c>
      <c r="B48" s="305" t="s">
        <v>102</v>
      </c>
      <c r="C48" s="302">
        <v>1716697790</v>
      </c>
      <c r="D48" s="303">
        <v>412940</v>
      </c>
      <c r="E48" s="306" t="s">
        <v>166</v>
      </c>
      <c r="F48" s="131"/>
      <c r="G48" s="137"/>
      <c r="H48" s="186" t="s">
        <v>146</v>
      </c>
      <c r="I48" s="55" t="s">
        <v>147</v>
      </c>
      <c r="J48" s="52">
        <v>1500</v>
      </c>
      <c r="K48" s="170" t="s">
        <v>155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6" t="s">
        <v>88</v>
      </c>
      <c r="B49" s="307" t="s">
        <v>107</v>
      </c>
      <c r="C49" s="302">
        <v>1743942020</v>
      </c>
      <c r="D49" s="303">
        <v>463690</v>
      </c>
      <c r="E49" s="304" t="s">
        <v>209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136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6" t="s">
        <v>88</v>
      </c>
      <c r="B50" s="305" t="s">
        <v>105</v>
      </c>
      <c r="C50" s="302">
        <v>1723246584</v>
      </c>
      <c r="D50" s="303">
        <v>131730</v>
      </c>
      <c r="E50" s="306" t="s">
        <v>213</v>
      </c>
      <c r="F50" s="131"/>
      <c r="G50" s="137"/>
      <c r="H50" s="174" t="s">
        <v>128</v>
      </c>
      <c r="I50" s="56" t="s">
        <v>100</v>
      </c>
      <c r="J50" s="168">
        <v>200</v>
      </c>
      <c r="K50" s="169" t="s">
        <v>159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6" t="s">
        <v>88</v>
      </c>
      <c r="B51" s="301" t="s">
        <v>106</v>
      </c>
      <c r="C51" s="302">
        <v>1739791780</v>
      </c>
      <c r="D51" s="303">
        <v>37450</v>
      </c>
      <c r="E51" s="308" t="s">
        <v>213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159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6" t="s">
        <v>88</v>
      </c>
      <c r="B52" s="305" t="s">
        <v>150</v>
      </c>
      <c r="C52" s="302">
        <v>1725821212</v>
      </c>
      <c r="D52" s="303">
        <v>65900</v>
      </c>
      <c r="E52" s="306" t="s">
        <v>202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6" t="s">
        <v>88</v>
      </c>
      <c r="B53" s="305" t="s">
        <v>91</v>
      </c>
      <c r="C53" s="302">
        <v>1749334499</v>
      </c>
      <c r="D53" s="303">
        <v>173600</v>
      </c>
      <c r="E53" s="304" t="s">
        <v>213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6" t="s">
        <v>144</v>
      </c>
      <c r="B54" s="301" t="s">
        <v>145</v>
      </c>
      <c r="C54" s="302">
        <v>1727836789</v>
      </c>
      <c r="D54" s="303">
        <v>12350</v>
      </c>
      <c r="E54" s="308" t="s">
        <v>213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159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6"/>
      <c r="B55" s="307"/>
      <c r="C55" s="302"/>
      <c r="D55" s="303"/>
      <c r="E55" s="304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159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9"/>
      <c r="B56" s="310"/>
      <c r="C56" s="302"/>
      <c r="D56" s="311"/>
      <c r="E56" s="306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159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9"/>
      <c r="B57" s="305"/>
      <c r="C57" s="302"/>
      <c r="D57" s="303"/>
      <c r="E57" s="304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159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90" t="s">
        <v>81</v>
      </c>
      <c r="B58" s="291" t="s">
        <v>66</v>
      </c>
      <c r="C58" s="292" t="s">
        <v>61</v>
      </c>
      <c r="D58" s="293">
        <v>127400</v>
      </c>
      <c r="E58" s="313" t="s">
        <v>213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129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90" t="s">
        <v>80</v>
      </c>
      <c r="B59" s="295" t="s">
        <v>70</v>
      </c>
      <c r="C59" s="292" t="s">
        <v>64</v>
      </c>
      <c r="D59" s="293">
        <v>11000</v>
      </c>
      <c r="E59" s="312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90" t="s">
        <v>80</v>
      </c>
      <c r="B60" s="291" t="s">
        <v>67</v>
      </c>
      <c r="C60" s="292" t="s">
        <v>62</v>
      </c>
      <c r="D60" s="293">
        <v>16110</v>
      </c>
      <c r="E60" s="312" t="s">
        <v>149</v>
      </c>
      <c r="F60" s="131"/>
      <c r="G60" s="137"/>
      <c r="H60" s="174" t="s">
        <v>150</v>
      </c>
      <c r="I60" s="56">
        <v>1725821212</v>
      </c>
      <c r="J60" s="168">
        <v>65900</v>
      </c>
      <c r="K60" s="169" t="s">
        <v>159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90" t="s">
        <v>80</v>
      </c>
      <c r="B61" s="291" t="s">
        <v>68</v>
      </c>
      <c r="C61" s="292" t="s">
        <v>63</v>
      </c>
      <c r="D61" s="293">
        <v>17400</v>
      </c>
      <c r="E61" s="313" t="s">
        <v>152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158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90" t="s">
        <v>80</v>
      </c>
      <c r="B62" s="291" t="s">
        <v>69</v>
      </c>
      <c r="C62" s="292">
        <v>1774412324</v>
      </c>
      <c r="D62" s="293">
        <v>29180</v>
      </c>
      <c r="E62" s="313" t="s">
        <v>154</v>
      </c>
      <c r="F62" s="130"/>
      <c r="G62" s="137"/>
      <c r="H62" s="186" t="s">
        <v>145</v>
      </c>
      <c r="I62" s="55">
        <v>1727836789</v>
      </c>
      <c r="J62" s="52">
        <v>30350</v>
      </c>
      <c r="K62" s="171" t="s">
        <v>159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90" t="s">
        <v>76</v>
      </c>
      <c r="B63" s="295" t="s">
        <v>120</v>
      </c>
      <c r="C63" s="292">
        <v>1745870700</v>
      </c>
      <c r="D63" s="293">
        <v>17000</v>
      </c>
      <c r="E63" s="313" t="s">
        <v>213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154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90" t="s">
        <v>78</v>
      </c>
      <c r="B64" s="314" t="s">
        <v>72</v>
      </c>
      <c r="C64" s="292" t="s">
        <v>65</v>
      </c>
      <c r="D64" s="293">
        <v>5000</v>
      </c>
      <c r="E64" s="312" t="s">
        <v>193</v>
      </c>
      <c r="F64" s="131"/>
      <c r="G64" s="137"/>
      <c r="H64" s="174" t="s">
        <v>134</v>
      </c>
      <c r="I64" s="56">
        <v>1724594510</v>
      </c>
      <c r="J64" s="168">
        <v>470</v>
      </c>
      <c r="K64" s="169" t="s">
        <v>139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90" t="s">
        <v>76</v>
      </c>
      <c r="B65" s="295" t="s">
        <v>214</v>
      </c>
      <c r="C65" s="292"/>
      <c r="D65" s="293">
        <v>70220</v>
      </c>
      <c r="E65" s="313" t="s">
        <v>213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90"/>
      <c r="B66" s="295"/>
      <c r="C66" s="292"/>
      <c r="D66" s="293"/>
      <c r="E66" s="313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149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90"/>
      <c r="B67" s="291"/>
      <c r="C67" s="292"/>
      <c r="D67" s="293"/>
      <c r="E67" s="313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152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90"/>
      <c r="B68" s="291"/>
      <c r="C68" s="292"/>
      <c r="D68" s="293"/>
      <c r="E68" s="294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154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90"/>
      <c r="B69" s="291"/>
      <c r="C69" s="292"/>
      <c r="D69" s="293"/>
      <c r="E69" s="294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148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90"/>
      <c r="B70" s="291"/>
      <c r="C70" s="292"/>
      <c r="D70" s="293"/>
      <c r="E70" s="312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157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90"/>
      <c r="B71" s="291"/>
      <c r="C71" s="292"/>
      <c r="D71" s="293"/>
      <c r="E71" s="313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130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5" t="s">
        <v>83</v>
      </c>
      <c r="B72" s="316" t="s">
        <v>122</v>
      </c>
      <c r="C72" s="317">
        <v>1750137332</v>
      </c>
      <c r="D72" s="318">
        <v>44400</v>
      </c>
      <c r="E72" s="319" t="s">
        <v>213</v>
      </c>
      <c r="F72" s="133"/>
      <c r="G72" s="137"/>
      <c r="H72" s="174" t="s">
        <v>143</v>
      </c>
      <c r="I72" s="56">
        <v>1737600335</v>
      </c>
      <c r="J72" s="168">
        <v>6640</v>
      </c>
      <c r="K72" s="169" t="s">
        <v>141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5" t="s">
        <v>83</v>
      </c>
      <c r="B73" s="316" t="s">
        <v>143</v>
      </c>
      <c r="C73" s="317">
        <v>1737600335</v>
      </c>
      <c r="D73" s="318">
        <v>25000</v>
      </c>
      <c r="E73" s="320" t="s">
        <v>213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131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5" t="s">
        <v>108</v>
      </c>
      <c r="B74" s="326" t="s">
        <v>167</v>
      </c>
      <c r="C74" s="317"/>
      <c r="D74" s="318">
        <v>90000</v>
      </c>
      <c r="E74" s="320" t="s">
        <v>166</v>
      </c>
      <c r="F74" s="133"/>
      <c r="G74" s="137"/>
      <c r="H74" s="174" t="s">
        <v>142</v>
      </c>
      <c r="I74" s="56">
        <v>1785319898</v>
      </c>
      <c r="J74" s="168">
        <v>15000</v>
      </c>
      <c r="K74" s="169" t="s">
        <v>159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5" t="s">
        <v>108</v>
      </c>
      <c r="B75" s="316" t="s">
        <v>109</v>
      </c>
      <c r="C75" s="323">
        <v>1750481144</v>
      </c>
      <c r="D75" s="321">
        <v>29160</v>
      </c>
      <c r="E75" s="322" t="s">
        <v>131</v>
      </c>
      <c r="F75" s="131"/>
      <c r="G75" s="137"/>
      <c r="H75" s="186" t="s">
        <v>138</v>
      </c>
      <c r="I75" s="55">
        <v>1732469191</v>
      </c>
      <c r="J75" s="52">
        <v>8910</v>
      </c>
      <c r="K75" s="118" t="s">
        <v>158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5" t="s">
        <v>108</v>
      </c>
      <c r="B76" s="316" t="s">
        <v>109</v>
      </c>
      <c r="C76" s="317">
        <v>1811710431</v>
      </c>
      <c r="D76" s="318">
        <v>3000</v>
      </c>
      <c r="E76" s="320" t="s">
        <v>166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159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5" t="s">
        <v>137</v>
      </c>
      <c r="B77" s="316" t="s">
        <v>138</v>
      </c>
      <c r="C77" s="317">
        <v>1732469191</v>
      </c>
      <c r="D77" s="318">
        <v>83060</v>
      </c>
      <c r="E77" s="319" t="s">
        <v>209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159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5" t="s">
        <v>79</v>
      </c>
      <c r="B78" s="316" t="s">
        <v>119</v>
      </c>
      <c r="C78" s="317">
        <v>1744752366</v>
      </c>
      <c r="D78" s="318">
        <v>39000</v>
      </c>
      <c r="E78" s="320" t="s">
        <v>166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151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5" t="s">
        <v>79</v>
      </c>
      <c r="B79" s="316" t="s">
        <v>110</v>
      </c>
      <c r="C79" s="317">
        <v>1309083520</v>
      </c>
      <c r="D79" s="318">
        <v>260000</v>
      </c>
      <c r="E79" s="322" t="s">
        <v>202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157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5" t="s">
        <v>79</v>
      </c>
      <c r="B80" s="316" t="s">
        <v>170</v>
      </c>
      <c r="C80" s="328"/>
      <c r="D80" s="318">
        <v>15000</v>
      </c>
      <c r="E80" s="322" t="s">
        <v>193</v>
      </c>
      <c r="F80" s="137"/>
      <c r="G80" s="137"/>
      <c r="H80" s="186" t="s">
        <v>162</v>
      </c>
      <c r="I80" s="55">
        <v>1707479778</v>
      </c>
      <c r="J80" s="52">
        <v>36510</v>
      </c>
      <c r="K80" s="170" t="s">
        <v>159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5" t="s">
        <v>79</v>
      </c>
      <c r="B81" s="316" t="s">
        <v>71</v>
      </c>
      <c r="C81" s="317">
        <v>1761236031</v>
      </c>
      <c r="D81" s="318">
        <v>7000</v>
      </c>
      <c r="E81" s="322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5" t="s">
        <v>79</v>
      </c>
      <c r="B82" s="316" t="s">
        <v>115</v>
      </c>
      <c r="C82" s="317">
        <v>1719792350</v>
      </c>
      <c r="D82" s="318">
        <v>20000</v>
      </c>
      <c r="E82" s="322" t="s">
        <v>159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140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5" t="s">
        <v>79</v>
      </c>
      <c r="B83" s="316" t="s">
        <v>196</v>
      </c>
      <c r="C83" s="317">
        <v>1707479778</v>
      </c>
      <c r="D83" s="318">
        <v>19020</v>
      </c>
      <c r="E83" s="319" t="s">
        <v>209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157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5" t="s">
        <v>103</v>
      </c>
      <c r="B84" s="316" t="s">
        <v>104</v>
      </c>
      <c r="C84" s="317">
        <v>1789726772</v>
      </c>
      <c r="D84" s="318">
        <v>38230</v>
      </c>
      <c r="E84" s="322" t="s">
        <v>140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156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24" t="s">
        <v>103</v>
      </c>
      <c r="B85" s="325" t="s">
        <v>195</v>
      </c>
      <c r="C85" s="317"/>
      <c r="D85" s="318">
        <v>6500</v>
      </c>
      <c r="E85" s="322" t="s">
        <v>209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5" t="s">
        <v>103</v>
      </c>
      <c r="B86" s="327" t="s">
        <v>194</v>
      </c>
      <c r="C86" s="317"/>
      <c r="D86" s="318">
        <v>35000</v>
      </c>
      <c r="E86" s="322" t="s">
        <v>193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5" t="s">
        <v>168</v>
      </c>
      <c r="B87" s="316" t="s">
        <v>169</v>
      </c>
      <c r="C87" s="317"/>
      <c r="D87" s="318">
        <v>63000</v>
      </c>
      <c r="E87" s="322" t="s">
        <v>166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5" t="s">
        <v>113</v>
      </c>
      <c r="B88" s="316" t="s">
        <v>114</v>
      </c>
      <c r="C88" s="317">
        <v>1729190349</v>
      </c>
      <c r="D88" s="318">
        <v>10000</v>
      </c>
      <c r="E88" s="322" t="s">
        <v>166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5" t="s">
        <v>108</v>
      </c>
      <c r="B89" s="316" t="s">
        <v>204</v>
      </c>
      <c r="C89" s="317"/>
      <c r="D89" s="318">
        <v>53000</v>
      </c>
      <c r="E89" s="322" t="s">
        <v>202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9" t="s">
        <v>205</v>
      </c>
      <c r="B90" s="327" t="s">
        <v>206</v>
      </c>
      <c r="C90" s="317"/>
      <c r="D90" s="318">
        <v>150000</v>
      </c>
      <c r="E90" s="319" t="s">
        <v>202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9" t="s">
        <v>210</v>
      </c>
      <c r="B91" s="316" t="s">
        <v>211</v>
      </c>
      <c r="C91" s="317"/>
      <c r="D91" s="318">
        <v>4220</v>
      </c>
      <c r="E91" s="320" t="s">
        <v>209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5" t="s">
        <v>108</v>
      </c>
      <c r="B92" s="316" t="s">
        <v>215</v>
      </c>
      <c r="C92" s="317"/>
      <c r="D92" s="318">
        <v>50000</v>
      </c>
      <c r="E92" s="319" t="s">
        <v>213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5" t="s">
        <v>108</v>
      </c>
      <c r="B93" s="316" t="s">
        <v>216</v>
      </c>
      <c r="C93" s="317"/>
      <c r="D93" s="318">
        <v>1340</v>
      </c>
      <c r="E93" s="319" t="s">
        <v>213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5"/>
      <c r="B94" s="316"/>
      <c r="C94" s="317"/>
      <c r="D94" s="318"/>
      <c r="E94" s="320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5"/>
      <c r="B95" s="316"/>
      <c r="C95" s="317"/>
      <c r="D95" s="318"/>
      <c r="E95" s="320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5"/>
      <c r="B96" s="316"/>
      <c r="C96" s="317"/>
      <c r="D96" s="318"/>
      <c r="E96" s="320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5"/>
      <c r="B97" s="316"/>
      <c r="C97" s="317"/>
      <c r="D97" s="318"/>
      <c r="E97" s="320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8" t="s">
        <v>27</v>
      </c>
      <c r="B119" s="369"/>
      <c r="C119" s="380"/>
      <c r="D119" s="208">
        <f>SUM(D37:D118)</f>
        <v>3527610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8" t="s">
        <v>28</v>
      </c>
      <c r="B121" s="369"/>
      <c r="C121" s="369"/>
      <c r="D121" s="208">
        <f>D119+M121</f>
        <v>3527610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8:E66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9"/>
  <sheetViews>
    <sheetView tabSelected="1" topLeftCell="A29" zoomScaleNormal="100" workbookViewId="0">
      <selection activeCell="I35" sqref="H35:I3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4" t="s">
        <v>46</v>
      </c>
      <c r="B1" s="385"/>
      <c r="C1" s="385"/>
      <c r="D1" s="385"/>
      <c r="E1" s="386"/>
      <c r="F1" s="5"/>
      <c r="G1" s="5"/>
    </row>
    <row r="2" spans="1:25" ht="21.75">
      <c r="A2" s="390" t="s">
        <v>59</v>
      </c>
      <c r="B2" s="391"/>
      <c r="C2" s="391"/>
      <c r="D2" s="391"/>
      <c r="E2" s="392"/>
      <c r="F2" s="5"/>
      <c r="G2" s="5"/>
    </row>
    <row r="3" spans="1:25" ht="23.25">
      <c r="A3" s="387" t="s">
        <v>212</v>
      </c>
      <c r="B3" s="388"/>
      <c r="C3" s="388"/>
      <c r="D3" s="388"/>
      <c r="E3" s="38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3" t="s">
        <v>96</v>
      </c>
      <c r="B4" s="394"/>
      <c r="C4" s="258"/>
      <c r="D4" s="395" t="s">
        <v>95</v>
      </c>
      <c r="E4" s="39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11669096.16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134263.61000000016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55594.449999999255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3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10420</v>
      </c>
      <c r="C9" s="40"/>
      <c r="D9" s="39" t="s">
        <v>11</v>
      </c>
      <c r="E9" s="240">
        <v>3527610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127</v>
      </c>
      <c r="B10" s="244">
        <v>0</v>
      </c>
      <c r="C10" s="40"/>
      <c r="D10" s="39" t="s">
        <v>160</v>
      </c>
      <c r="E10" s="242">
        <v>-5174995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123843.61000000016</v>
      </c>
      <c r="C11" s="40"/>
      <c r="D11" s="344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1" t="s">
        <v>222</v>
      </c>
      <c r="B13" s="342">
        <v>1400000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1" t="s">
        <v>223</v>
      </c>
      <c r="B14" s="342">
        <v>600000</v>
      </c>
      <c r="C14" s="39"/>
      <c r="D14" s="39" t="s">
        <v>121</v>
      </c>
      <c r="E14" s="240">
        <v>15300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3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10123843.609999999</v>
      </c>
      <c r="C17" s="40"/>
      <c r="D17" s="40" t="s">
        <v>7</v>
      </c>
      <c r="E17" s="243">
        <f>SUM(E5:E16)</f>
        <v>10123843.609999999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1" t="s">
        <v>14</v>
      </c>
      <c r="B19" s="382"/>
      <c r="C19" s="382"/>
      <c r="D19" s="382"/>
      <c r="E19" s="38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0" t="s">
        <v>185</v>
      </c>
      <c r="B20" s="332">
        <v>127400</v>
      </c>
      <c r="C20" s="287"/>
      <c r="D20" s="288" t="s">
        <v>171</v>
      </c>
      <c r="E20" s="289">
        <v>486630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31" t="s">
        <v>192</v>
      </c>
      <c r="B21" s="333">
        <v>16110</v>
      </c>
      <c r="C21" s="39"/>
      <c r="D21" s="261" t="s">
        <v>172</v>
      </c>
      <c r="E21" s="262">
        <v>300000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191</v>
      </c>
      <c r="B22" s="45">
        <v>17800</v>
      </c>
      <c r="C22" s="39"/>
      <c r="D22" s="261" t="s">
        <v>173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190</v>
      </c>
      <c r="B23" s="270">
        <v>29180</v>
      </c>
      <c r="C23" s="39"/>
      <c r="D23" s="261" t="s">
        <v>174</v>
      </c>
      <c r="E23" s="262">
        <v>463690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186</v>
      </c>
      <c r="B24" s="120">
        <v>11000</v>
      </c>
      <c r="C24" s="39"/>
      <c r="D24" s="261" t="s">
        <v>175</v>
      </c>
      <c r="E24" s="262">
        <v>131730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219</v>
      </c>
      <c r="B25" s="45">
        <v>44400</v>
      </c>
      <c r="C25" s="39"/>
      <c r="D25" s="261" t="s">
        <v>176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220</v>
      </c>
      <c r="B26" s="45">
        <v>25000</v>
      </c>
      <c r="C26" s="121"/>
      <c r="D26" s="261" t="s">
        <v>177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217</v>
      </c>
      <c r="B27" s="45">
        <v>50000</v>
      </c>
      <c r="C27" s="121"/>
      <c r="D27" s="261" t="s">
        <v>178</v>
      </c>
      <c r="E27" s="262">
        <v>173600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208</v>
      </c>
      <c r="B28" s="45">
        <v>53000</v>
      </c>
      <c r="C28" s="121"/>
      <c r="D28" s="261" t="s">
        <v>179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182</v>
      </c>
      <c r="B29" s="120">
        <v>90000</v>
      </c>
      <c r="C29" s="121"/>
      <c r="D29" s="261" t="s">
        <v>181</v>
      </c>
      <c r="E29" s="262">
        <v>19020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187</v>
      </c>
      <c r="B30" s="120">
        <v>29160</v>
      </c>
      <c r="C30" s="121"/>
      <c r="D30" s="261" t="s">
        <v>183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189</v>
      </c>
      <c r="B31" s="120">
        <v>20000</v>
      </c>
      <c r="C31" s="121"/>
      <c r="D31" s="261" t="s">
        <v>198</v>
      </c>
      <c r="E31" s="262">
        <v>35000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46" t="s">
        <v>197</v>
      </c>
      <c r="B32" s="348">
        <v>15000</v>
      </c>
      <c r="C32" s="338"/>
      <c r="D32" s="339" t="s">
        <v>207</v>
      </c>
      <c r="E32" s="340">
        <v>150000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6" t="s">
        <v>180</v>
      </c>
      <c r="B33" s="337">
        <v>255000</v>
      </c>
      <c r="C33" s="338"/>
      <c r="D33" s="339" t="s">
        <v>218</v>
      </c>
      <c r="E33" s="340">
        <v>70220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46" t="s">
        <v>188</v>
      </c>
      <c r="B34" s="348">
        <v>39000</v>
      </c>
      <c r="C34" s="338"/>
      <c r="D34" s="339" t="s">
        <v>221</v>
      </c>
      <c r="E34" s="340">
        <v>17000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2.5" thickBot="1">
      <c r="A35" s="345" t="s">
        <v>199</v>
      </c>
      <c r="B35" s="347">
        <v>83060</v>
      </c>
      <c r="C35" s="334"/>
      <c r="D35" s="272" t="s">
        <v>184</v>
      </c>
      <c r="E35" s="273">
        <v>63000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4" thickBot="1">
      <c r="A36" s="397" t="s">
        <v>224</v>
      </c>
      <c r="B36" s="398"/>
      <c r="C36" s="398"/>
      <c r="D36" s="398"/>
      <c r="E36" s="399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</sheetData>
  <sortState ref="A31:B37">
    <sortCondition ref="A31"/>
  </sortState>
  <mergeCells count="7">
    <mergeCell ref="A36:E36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2022-07-07T20:11:57Z</dcterms:modified>
</cp:coreProperties>
</file>