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09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<sst xmlns="http://schemas.openxmlformats.org/spreadsheetml/2006/main" count="134" uniqueCount="104">
  <si>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</si>
  <si>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</si>
  <si>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</si>
  <si>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</si>
  <si>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</si>
  <si>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</si>
  <si>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</si>
  <si>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</si>
  <si>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</si>
  <si>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</si>
  <si>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</si>
  <si>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</si>
  <si>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</si>
  <si>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</si>
  <si>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</si>
  <si>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</si>
  <si>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</si>
  <si>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</si>
  <si>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</si>
  <si>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</si>
  <si>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</si>
  <si>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</si>
  <si>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</si>
  <si>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</si>
  <si>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</si>
  <si>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</si>
  <si>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</si>
  <si>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</si>
  <si>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</si>
  <si>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</si>
  <si>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</si>
  <si>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</si>
  <si>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</si>
  <si>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</si>
  <si>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</si>
  <si>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</si>
  <si>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</si>
  <si>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</si>
  <si>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</si>
  <si>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</si>
  <si>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</si>
  <si>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</si>
  <si>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</si>
  <si>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</si>
  <si>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</si>
  <si>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</si>
  <si>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</si>
  <si>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</si>
  <si>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</si>
  <si>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</si>
  <si>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</si>
  <si>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</si>
  <si>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</si>
  <si>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</si>
  <si>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</si>
  <si>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</si>
  <si>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</si>
  <si>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</si>
  <si>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</si>
  <si>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</si>
  <si>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</si>
  <si>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</si>
  <si>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</si>
  <si>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</si>
  <si>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</si>
  <si>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</si>
  <si>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</si>
  <si>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</si>
  <si>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</si>
  <si>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</si>
  <si>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</si>
  <si>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</si>
  <si>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</si>
  <si>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</si>
  <si>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</si>
  <si>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</si>
  <si>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</si>
  <si>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</si>
  <si>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</si>
  <si>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</si>
  <si>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</si>
  <si>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</si>
  <si>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</si>
  <si>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</si>
  <si>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</si>
  <si>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</si>
  <si>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</si>
  <si>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</si>
  <si>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</si>
  <si>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</si>
  <si>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</si>
  <si>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</si>
  <si>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Others</t>
  </si>
  <si>
    <t>Saha Enterprise</t>
  </si>
  <si>
    <t>N=Saha Realme Showroom</t>
  </si>
  <si>
    <t>05.05.2022</t>
  </si>
  <si>
    <t>Balance Statement May-2022</t>
  </si>
  <si>
    <t>C25s</t>
  </si>
  <si>
    <t>07.05.2022</t>
  </si>
  <si>
    <t>08.05.2022</t>
  </si>
  <si>
    <t>09.05.2022</t>
  </si>
  <si>
    <t>Date:09.05.2022</t>
  </si>
  <si>
    <t>Jamuna Bank Deposit=22 Lac: 6250000-2200000=4050000 Boss(+)</t>
  </si>
  <si>
    <t>Jamuna Bank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</si>
</sst>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32" fillId="40" borderId="47" xfId="0" applyNumberFormat="1" applyFont="1" applyFill="1" applyBorder="1" applyAlignment="1">
      <alignment horizontal="center" vertic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H18" sqref="H1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13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6" t="s">
        <v>87</v>
      </c>
      <c r="C8" s="193">
        <v>2700000</v>
      </c>
      <c r="D8" s="193">
        <v>2700000</v>
      </c>
      <c r="E8" s="207">
        <f t="shared" si="0"/>
        <v>104807</v>
      </c>
      <c r="F8" s="194" t="s">
        <v>89</v>
      </c>
      <c r="G8" s="1"/>
      <c r="H8" s="1"/>
      <c r="I8" s="15"/>
      <c r="J8" s="15"/>
    </row>
    <row r="9" spans="1:11">
      <c r="A9" s="15"/>
      <c r="B9" s="206" t="s">
        <v>91</v>
      </c>
      <c r="C9" s="193">
        <v>1550000</v>
      </c>
      <c r="D9" s="193">
        <v>1550000</v>
      </c>
      <c r="E9" s="207">
        <f t="shared" si="0"/>
        <v>104807</v>
      </c>
      <c r="F9" s="194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98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99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6" t="s">
        <v>100</v>
      </c>
      <c r="C13" s="193">
        <v>2200000</v>
      </c>
      <c r="D13" s="193">
        <v>2200000</v>
      </c>
      <c r="E13" s="207">
        <f t="shared" si="0"/>
        <v>104807</v>
      </c>
      <c r="F13" s="194" t="s">
        <v>89</v>
      </c>
      <c r="G13" s="2" t="s">
        <v>103</v>
      </c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6554807</v>
      </c>
      <c r="D52" s="21">
        <f>SUM(D6:D51)</f>
        <v>6450000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K44" sqref="K44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9" t="s">
        <v>13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62" customFormat="1" ht="18">
      <c r="A2" s="240" t="s">
        <v>36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63" customFormat="1" ht="16.5" thickBot="1">
      <c r="A3" s="241" t="s">
        <v>90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2"/>
      <c r="T3" s="5"/>
      <c r="U3" s="5"/>
      <c r="V3" s="5"/>
      <c r="W3" s="5"/>
      <c r="X3" s="11"/>
    </row>
    <row r="4" spans="1:24" s="65" customFormat="1">
      <c r="A4" s="244" t="s">
        <v>22</v>
      </c>
      <c r="B4" s="246" t="s">
        <v>23</v>
      </c>
      <c r="C4" s="233" t="s">
        <v>24</v>
      </c>
      <c r="D4" s="233" t="s">
        <v>25</v>
      </c>
      <c r="E4" s="233" t="s">
        <v>26</v>
      </c>
      <c r="F4" s="233" t="s">
        <v>86</v>
      </c>
      <c r="G4" s="233" t="s">
        <v>27</v>
      </c>
      <c r="H4" s="233" t="s">
        <v>78</v>
      </c>
      <c r="I4" s="233" t="s">
        <v>28</v>
      </c>
      <c r="J4" s="233" t="s">
        <v>29</v>
      </c>
      <c r="K4" s="233" t="s">
        <v>77</v>
      </c>
      <c r="L4" s="233" t="s">
        <v>30</v>
      </c>
      <c r="M4" s="233" t="s">
        <v>92</v>
      </c>
      <c r="N4" s="237" t="s">
        <v>58</v>
      </c>
      <c r="O4" s="235" t="s">
        <v>14</v>
      </c>
      <c r="P4" s="248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5"/>
      <c r="B5" s="247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8"/>
      <c r="O5" s="236"/>
      <c r="P5" s="249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95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98</v>
      </c>
      <c r="B9" s="81"/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218</v>
      </c>
      <c r="R9" s="79"/>
      <c r="S9" s="6"/>
      <c r="T9" s="6"/>
      <c r="U9" s="26"/>
      <c r="V9" s="26"/>
      <c r="W9" s="26"/>
    </row>
    <row r="10" spans="1:24" s="9" customFormat="1">
      <c r="A10" s="73" t="s">
        <v>99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100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500</v>
      </c>
      <c r="C37" s="100">
        <f t="shared" ref="C37:P37" si="1">SUM(C6:C36)</f>
        <v>0</v>
      </c>
      <c r="D37" s="100">
        <f t="shared" si="1"/>
        <v>48</v>
      </c>
      <c r="E37" s="100">
        <f t="shared" si="1"/>
        <v>2420</v>
      </c>
      <c r="F37" s="100">
        <f t="shared" si="1"/>
        <v>2050</v>
      </c>
      <c r="G37" s="100">
        <f>SUM(G6:G36)</f>
        <v>550</v>
      </c>
      <c r="H37" s="100">
        <f t="shared" si="1"/>
        <v>40</v>
      </c>
      <c r="I37" s="100">
        <f t="shared" si="1"/>
        <v>1250</v>
      </c>
      <c r="J37" s="100">
        <f t="shared" si="1"/>
        <v>720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7578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4" zoomScale="120" zoomScaleNormal="120" workbookViewId="0">
      <selection activeCell="C46" sqref="C46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5.42578125" style="36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7" t="s">
        <v>96</v>
      </c>
      <c r="B2" s="258"/>
      <c r="C2" s="258"/>
      <c r="D2" s="258"/>
      <c r="E2" s="258"/>
      <c r="F2" s="259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60" t="s">
        <v>37</v>
      </c>
      <c r="B3" s="261"/>
      <c r="C3" s="261"/>
      <c r="D3" s="261"/>
      <c r="E3" s="261"/>
      <c r="F3" s="262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13"/>
      <c r="B5" s="135"/>
      <c r="C5" s="135"/>
      <c r="D5" s="135"/>
      <c r="E5" s="214">
        <f>C5+D5</f>
        <v>0</v>
      </c>
      <c r="F5" s="21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15"/>
      <c r="B6" s="39"/>
      <c r="C6" s="39"/>
      <c r="D6" s="39"/>
      <c r="E6" s="216">
        <f t="shared" ref="E6:E32" si="0">C6+D6</f>
        <v>0</v>
      </c>
      <c r="F6" s="22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15"/>
      <c r="B7" s="39"/>
      <c r="C7" s="39"/>
      <c r="D7" s="39"/>
      <c r="E7" s="216">
        <f t="shared" si="0"/>
        <v>0</v>
      </c>
      <c r="F7" s="22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15"/>
      <c r="B8" s="39"/>
      <c r="C8" s="39"/>
      <c r="D8" s="39"/>
      <c r="E8" s="216">
        <f t="shared" si="0"/>
        <v>0</v>
      </c>
      <c r="F8" s="22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15"/>
      <c r="B9" s="39"/>
      <c r="C9" s="39"/>
      <c r="D9" s="39"/>
      <c r="E9" s="216">
        <f t="shared" si="0"/>
        <v>0</v>
      </c>
      <c r="F9" s="22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15"/>
      <c r="B10" s="39"/>
      <c r="C10" s="39"/>
      <c r="D10" s="39"/>
      <c r="E10" s="216">
        <f t="shared" si="0"/>
        <v>0</v>
      </c>
      <c r="F10" s="22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15"/>
      <c r="B11" s="39"/>
      <c r="C11" s="39"/>
      <c r="D11" s="39"/>
      <c r="E11" s="216">
        <f t="shared" si="0"/>
        <v>0</v>
      </c>
      <c r="F11" s="22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15"/>
      <c r="B12" s="39"/>
      <c r="C12" s="39"/>
      <c r="D12" s="39"/>
      <c r="E12" s="216">
        <f t="shared" si="0"/>
        <v>0</v>
      </c>
      <c r="F12" s="22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15"/>
      <c r="B13" s="39"/>
      <c r="C13" s="39"/>
      <c r="D13" s="39"/>
      <c r="E13" s="216">
        <f t="shared" si="0"/>
        <v>0</v>
      </c>
      <c r="F13" s="22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15"/>
      <c r="B14" s="39"/>
      <c r="C14" s="39"/>
      <c r="D14" s="39"/>
      <c r="E14" s="216">
        <f t="shared" si="0"/>
        <v>0</v>
      </c>
      <c r="F14" s="22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15"/>
      <c r="B15" s="39"/>
      <c r="C15" s="39"/>
      <c r="D15" s="39"/>
      <c r="E15" s="216">
        <f t="shared" si="0"/>
        <v>0</v>
      </c>
      <c r="F15" s="22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15"/>
      <c r="B16" s="39"/>
      <c r="C16" s="39"/>
      <c r="D16" s="39"/>
      <c r="E16" s="216">
        <f t="shared" si="0"/>
        <v>0</v>
      </c>
      <c r="F16" s="22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15"/>
      <c r="B17" s="39"/>
      <c r="C17" s="39"/>
      <c r="D17" s="39"/>
      <c r="E17" s="216">
        <f t="shared" si="0"/>
        <v>0</v>
      </c>
      <c r="F17" s="22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15"/>
      <c r="B18" s="39"/>
      <c r="C18" s="39"/>
      <c r="D18" s="39"/>
      <c r="E18" s="216">
        <f t="shared" si="0"/>
        <v>0</v>
      </c>
      <c r="F18" s="22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15"/>
      <c r="B19" s="39"/>
      <c r="C19" s="39"/>
      <c r="D19" s="39"/>
      <c r="E19" s="216">
        <f t="shared" si="0"/>
        <v>0</v>
      </c>
      <c r="F19" s="22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15"/>
      <c r="B20" s="39"/>
      <c r="C20" s="39"/>
      <c r="D20" s="39"/>
      <c r="E20" s="216">
        <f t="shared" si="0"/>
        <v>0</v>
      </c>
      <c r="F20" s="22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15"/>
      <c r="B21" s="39"/>
      <c r="C21" s="39"/>
      <c r="D21" s="39"/>
      <c r="E21" s="216">
        <f t="shared" si="0"/>
        <v>0</v>
      </c>
      <c r="F21" s="22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15"/>
      <c r="B22" s="39"/>
      <c r="C22" s="39"/>
      <c r="D22" s="39"/>
      <c r="E22" s="216">
        <f>C22+D22</f>
        <v>0</v>
      </c>
      <c r="F22" s="22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15"/>
      <c r="B23" s="39"/>
      <c r="C23" s="39"/>
      <c r="D23" s="39"/>
      <c r="E23" s="216">
        <f t="shared" si="0"/>
        <v>0</v>
      </c>
      <c r="F23" s="22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15"/>
      <c r="B24" s="39"/>
      <c r="C24" s="39"/>
      <c r="D24" s="39"/>
      <c r="E24" s="216">
        <f t="shared" si="0"/>
        <v>0</v>
      </c>
      <c r="F24" s="22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15"/>
      <c r="B25" s="39"/>
      <c r="C25" s="39"/>
      <c r="D25" s="39"/>
      <c r="E25" s="216">
        <f t="shared" si="0"/>
        <v>0</v>
      </c>
      <c r="F25" s="22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15"/>
      <c r="B26" s="39"/>
      <c r="C26" s="39"/>
      <c r="D26" s="39"/>
      <c r="E26" s="216">
        <f t="shared" si="0"/>
        <v>0</v>
      </c>
      <c r="F26" s="22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15"/>
      <c r="B27" s="39"/>
      <c r="C27" s="39"/>
      <c r="D27" s="39"/>
      <c r="E27" s="216">
        <f t="shared" si="0"/>
        <v>0</v>
      </c>
      <c r="F27" s="22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15"/>
      <c r="B28" s="39"/>
      <c r="C28" s="39"/>
      <c r="D28" s="39"/>
      <c r="E28" s="216">
        <f t="shared" si="0"/>
        <v>0</v>
      </c>
      <c r="F28" s="22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15"/>
      <c r="B29" s="39"/>
      <c r="C29" s="39"/>
      <c r="D29" s="39"/>
      <c r="E29" s="216">
        <f t="shared" si="0"/>
        <v>0</v>
      </c>
      <c r="F29" s="22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15"/>
      <c r="B30" s="39"/>
      <c r="C30" s="39"/>
      <c r="D30" s="39"/>
      <c r="E30" s="216">
        <f t="shared" si="0"/>
        <v>0</v>
      </c>
      <c r="F30" s="22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15"/>
      <c r="B31" s="39"/>
      <c r="C31" s="39"/>
      <c r="D31" s="39"/>
      <c r="E31" s="216">
        <f t="shared" si="0"/>
        <v>0</v>
      </c>
      <c r="F31" s="22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15"/>
      <c r="B32" s="39"/>
      <c r="C32" s="39"/>
      <c r="D32" s="39">
        <v>-849300</v>
      </c>
      <c r="E32" s="216">
        <f t="shared" si="0"/>
        <v>-849300</v>
      </c>
      <c r="F32" s="22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25" t="s">
        <v>3</v>
      </c>
      <c r="B33" s="226">
        <f>SUM(B5:B32)</f>
        <v>0</v>
      </c>
      <c r="C33" s="226"/>
      <c r="D33" s="226"/>
      <c r="E33" s="227">
        <f>SUM(E5:E32)</f>
        <v>-849300</v>
      </c>
      <c r="F33" s="228">
        <f>B33-E33</f>
        <v>849300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7"/>
      <c r="B34" s="41"/>
      <c r="C34" s="41"/>
      <c r="D34" s="41"/>
      <c r="E34" s="21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2" t="s">
        <v>12</v>
      </c>
      <c r="B36" s="263"/>
      <c r="C36" s="263"/>
      <c r="D36" s="253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3" t="s">
        <v>46</v>
      </c>
      <c r="B37" s="196" t="s">
        <v>47</v>
      </c>
      <c r="C37" s="184">
        <v>1800</v>
      </c>
      <c r="D37" s="197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9" t="s">
        <v>66</v>
      </c>
      <c r="B38" s="179" t="s">
        <v>56</v>
      </c>
      <c r="C38" s="180">
        <v>30180</v>
      </c>
      <c r="D38" s="181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9" t="s">
        <v>65</v>
      </c>
      <c r="B39" s="179" t="s">
        <v>45</v>
      </c>
      <c r="C39" s="180">
        <v>4500</v>
      </c>
      <c r="D39" s="181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9" t="s">
        <v>81</v>
      </c>
      <c r="B40" s="179"/>
      <c r="C40" s="180">
        <v>18830</v>
      </c>
      <c r="D40" s="182" t="s">
        <v>99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9" t="s">
        <v>49</v>
      </c>
      <c r="B41" s="179" t="s">
        <v>41</v>
      </c>
      <c r="C41" s="180">
        <v>4460</v>
      </c>
      <c r="D41" s="181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9" t="s">
        <v>40</v>
      </c>
      <c r="B42" s="179" t="s">
        <v>41</v>
      </c>
      <c r="C42" s="180">
        <v>100000</v>
      </c>
      <c r="D42" s="182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9" t="s">
        <v>50</v>
      </c>
      <c r="B43" s="179" t="s">
        <v>41</v>
      </c>
      <c r="C43" s="180">
        <v>270000</v>
      </c>
      <c r="D43" s="182" t="s">
        <v>95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9" t="s">
        <v>71</v>
      </c>
      <c r="B44" s="179" t="s">
        <v>97</v>
      </c>
      <c r="C44" s="180">
        <v>1000</v>
      </c>
      <c r="D44" s="181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9" t="s">
        <v>74</v>
      </c>
      <c r="B45" s="179"/>
      <c r="C45" s="180">
        <v>87500</v>
      </c>
      <c r="D45" s="198" t="s">
        <v>80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9" t="s">
        <v>93</v>
      </c>
      <c r="B46" s="179"/>
      <c r="C46" s="180">
        <v>24420</v>
      </c>
      <c r="D46" s="182" t="s">
        <v>100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9" t="s">
        <v>61</v>
      </c>
      <c r="B47" s="179"/>
      <c r="C47" s="180">
        <v>162250</v>
      </c>
      <c r="D47" s="181" t="s">
        <v>100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9" t="s">
        <v>82</v>
      </c>
      <c r="B48" s="179"/>
      <c r="C48" s="180">
        <v>84000</v>
      </c>
      <c r="D48" s="181" t="s">
        <v>80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5" t="s">
        <v>57</v>
      </c>
      <c r="B49" s="179" t="s">
        <v>56</v>
      </c>
      <c r="C49" s="180">
        <v>30180</v>
      </c>
      <c r="D49" s="182" t="s">
        <v>70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9" t="s">
        <v>52</v>
      </c>
      <c r="B50" s="179" t="s">
        <v>56</v>
      </c>
      <c r="C50" s="180">
        <v>30180</v>
      </c>
      <c r="D50" s="181" t="s">
        <v>87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9"/>
      <c r="B51" s="179"/>
      <c r="C51" s="180"/>
      <c r="D51" s="181"/>
      <c r="E51" s="41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</row>
    <row r="52" spans="1:50" ht="14.25">
      <c r="A52" s="179"/>
      <c r="B52" s="179"/>
      <c r="C52" s="180"/>
      <c r="D52" s="181"/>
      <c r="E52" s="41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</row>
    <row r="53" spans="1:50" ht="14.25">
      <c r="A53" s="179"/>
      <c r="B53" s="179"/>
      <c r="C53" s="180"/>
      <c r="D53" s="181"/>
      <c r="E53" s="41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</row>
    <row r="54" spans="1:50" ht="14.25">
      <c r="A54" s="179"/>
      <c r="B54" s="179"/>
      <c r="C54" s="180"/>
      <c r="D54" s="181"/>
      <c r="E54" s="41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</row>
    <row r="55" spans="1:50" ht="14.25">
      <c r="A55" s="179"/>
      <c r="B55" s="179"/>
      <c r="C55" s="180"/>
      <c r="D55" s="181"/>
      <c r="E55" s="41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1:50" ht="14.25">
      <c r="A56" s="179"/>
      <c r="B56" s="179"/>
      <c r="C56" s="180"/>
      <c r="D56" s="182"/>
      <c r="E56" s="41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</row>
    <row r="57" spans="1:50" ht="13.5" thickBot="1">
      <c r="A57" s="159"/>
      <c r="B57" s="18"/>
      <c r="C57" s="158"/>
      <c r="D57" s="160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1"/>
      <c r="B58" s="162"/>
      <c r="C58" s="163"/>
      <c r="D58" s="164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1"/>
      <c r="B59" s="18"/>
      <c r="C59" s="163"/>
      <c r="D59" s="165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6"/>
      <c r="B60" s="157"/>
      <c r="C60" s="163"/>
      <c r="D60" s="164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7"/>
      <c r="B61" s="18"/>
      <c r="C61" s="163"/>
      <c r="D61" s="168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8"/>
      <c r="C62" s="163"/>
      <c r="D62" s="157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1"/>
      <c r="B63" s="18"/>
      <c r="C63" s="163"/>
      <c r="D63" s="165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9"/>
      <c r="B64" s="169"/>
      <c r="C64" s="163"/>
      <c r="D64" s="165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1"/>
      <c r="B65" s="18"/>
      <c r="C65" s="163"/>
      <c r="D65" s="165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1"/>
      <c r="B66" s="18"/>
      <c r="C66" s="163"/>
      <c r="D66" s="165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1"/>
      <c r="B67" s="18"/>
      <c r="C67" s="163"/>
      <c r="D67" s="168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70"/>
      <c r="B68" s="170"/>
      <c r="C68" s="163"/>
      <c r="D68" s="168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1"/>
      <c r="B69" s="18"/>
      <c r="C69" s="163"/>
      <c r="D69" s="168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1"/>
      <c r="B70" s="157"/>
      <c r="C70" s="163"/>
      <c r="D70" s="168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1"/>
      <c r="B71" s="18"/>
      <c r="C71" s="163"/>
      <c r="D71" s="157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1"/>
      <c r="B72" s="157"/>
      <c r="C72" s="163"/>
      <c r="D72" s="168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1"/>
      <c r="B73" s="18"/>
      <c r="C73" s="163"/>
      <c r="D73" s="168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7"/>
      <c r="B74" s="18"/>
      <c r="C74" s="163"/>
      <c r="D74" s="168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7"/>
      <c r="B75" s="18"/>
      <c r="C75" s="163"/>
      <c r="D75" s="168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1"/>
      <c r="B76" s="18"/>
      <c r="C76" s="163"/>
      <c r="D76" s="157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1"/>
      <c r="B77" s="18"/>
      <c r="C77" s="163"/>
      <c r="D77" s="165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1"/>
      <c r="B78" s="18"/>
      <c r="C78" s="163"/>
      <c r="D78" s="165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7"/>
      <c r="B79" s="18"/>
      <c r="C79" s="163"/>
      <c r="D79" s="165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1"/>
      <c r="B80" s="18"/>
      <c r="C80" s="163"/>
      <c r="D80" s="168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1"/>
      <c r="B81" s="18"/>
      <c r="C81" s="163"/>
      <c r="D81" s="165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1"/>
      <c r="B82" s="18"/>
      <c r="C82" s="163"/>
      <c r="D82" s="165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1"/>
      <c r="B83" s="18"/>
      <c r="C83" s="163"/>
      <c r="D83" s="165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1"/>
      <c r="B84" s="18"/>
      <c r="C84" s="158"/>
      <c r="D84" s="165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1"/>
      <c r="B85" s="18"/>
      <c r="C85" s="163"/>
      <c r="D85" s="165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1"/>
      <c r="B86" s="157"/>
      <c r="C86" s="163"/>
      <c r="D86" s="168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1"/>
      <c r="B87" s="18"/>
      <c r="C87" s="163"/>
      <c r="D87" s="165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1"/>
      <c r="B88" s="18"/>
      <c r="C88" s="163"/>
      <c r="D88" s="165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7"/>
      <c r="B89" s="168"/>
      <c r="C89" s="163"/>
      <c r="D89" s="165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7"/>
      <c r="B90" s="18"/>
      <c r="C90" s="163"/>
      <c r="D90" s="16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1"/>
      <c r="B91" s="18"/>
      <c r="C91" s="163"/>
      <c r="D91" s="165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1"/>
      <c r="B92" s="157"/>
      <c r="C92" s="163"/>
      <c r="D92" s="157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1"/>
      <c r="B93" s="18"/>
      <c r="C93" s="163"/>
      <c r="D93" s="165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1"/>
      <c r="B94" s="157"/>
      <c r="C94" s="163"/>
      <c r="D94" s="157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7"/>
      <c r="B95" s="18"/>
      <c r="C95" s="163"/>
      <c r="D95" s="168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1"/>
      <c r="B96" s="18"/>
      <c r="C96" s="163"/>
      <c r="D96" s="168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1"/>
      <c r="B97" s="157"/>
      <c r="C97" s="163"/>
      <c r="D97" s="157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1"/>
      <c r="B98" s="18"/>
      <c r="C98" s="163"/>
      <c r="D98" s="15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1"/>
      <c r="B99" s="18"/>
      <c r="C99" s="163"/>
      <c r="D99" s="16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1"/>
      <c r="B100" s="157"/>
      <c r="C100" s="163"/>
      <c r="D100" s="157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1"/>
      <c r="B101" s="157"/>
      <c r="C101" s="163"/>
      <c r="D101" s="157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1"/>
      <c r="B102" s="157"/>
      <c r="C102" s="163"/>
      <c r="D102" s="157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1"/>
      <c r="B103" s="157"/>
      <c r="C103" s="163"/>
      <c r="D103" s="157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1"/>
      <c r="B104" s="18"/>
      <c r="C104" s="163"/>
      <c r="D104" s="16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1"/>
      <c r="B105" s="157"/>
      <c r="C105" s="163"/>
      <c r="D105" s="157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1"/>
      <c r="B106" s="157"/>
      <c r="C106" s="163"/>
      <c r="D106" s="157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1"/>
      <c r="B107" s="157"/>
      <c r="C107" s="163"/>
      <c r="D107" s="157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1"/>
      <c r="B108" s="171"/>
      <c r="C108" s="163"/>
      <c r="D108" s="157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1"/>
      <c r="B109" s="157"/>
      <c r="C109" s="163"/>
      <c r="D109" s="157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1"/>
      <c r="B110" s="157"/>
      <c r="C110" s="163"/>
      <c r="D110" s="157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1"/>
      <c r="B111" s="18"/>
      <c r="C111" s="163"/>
      <c r="D111" s="16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1"/>
      <c r="B112" s="157"/>
      <c r="C112" s="163"/>
      <c r="D112" s="157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1"/>
      <c r="B113" s="157"/>
      <c r="C113" s="163"/>
      <c r="D113" s="157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1"/>
      <c r="B114" s="157"/>
      <c r="C114" s="163"/>
      <c r="D114" s="157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1"/>
      <c r="B115" s="157"/>
      <c r="C115" s="163"/>
      <c r="D115" s="157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7"/>
      <c r="B116" s="171"/>
      <c r="C116" s="163"/>
      <c r="D116" s="157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1"/>
      <c r="B117" s="157"/>
      <c r="C117" s="163"/>
      <c r="D117" s="157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2"/>
      <c r="B118" s="173"/>
      <c r="C118" s="174"/>
      <c r="D118" s="17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50" t="s">
        <v>20</v>
      </c>
      <c r="B119" s="251"/>
      <c r="C119" s="177">
        <f>SUM(C37:C118)</f>
        <v>849300</v>
      </c>
      <c r="D119" s="17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2" t="s">
        <v>21</v>
      </c>
      <c r="B121" s="253"/>
      <c r="C121" s="133">
        <f>C119</f>
        <v>849300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7:D53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0" t="s">
        <v>38</v>
      </c>
      <c r="B1" s="271"/>
      <c r="C1" s="271"/>
      <c r="D1" s="271"/>
      <c r="E1" s="272"/>
      <c r="F1" s="144"/>
      <c r="G1" s="1"/>
    </row>
    <row r="2" spans="1:28" ht="21.75">
      <c r="A2" s="279" t="s">
        <v>55</v>
      </c>
      <c r="B2" s="280"/>
      <c r="C2" s="280"/>
      <c r="D2" s="280"/>
      <c r="E2" s="281"/>
      <c r="F2" s="144"/>
      <c r="G2" s="1"/>
    </row>
    <row r="3" spans="1:28" ht="24" thickBot="1">
      <c r="A3" s="273" t="s">
        <v>101</v>
      </c>
      <c r="B3" s="274"/>
      <c r="C3" s="274"/>
      <c r="D3" s="274"/>
      <c r="E3" s="275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2" t="s">
        <v>42</v>
      </c>
      <c r="B4" s="283"/>
      <c r="C4" s="283"/>
      <c r="D4" s="283"/>
      <c r="E4" s="284"/>
      <c r="F4" s="144"/>
      <c r="G4" s="186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12075520</v>
      </c>
      <c r="F5" s="144"/>
      <c r="G5" s="187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86276.1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8"/>
      <c r="B7" s="142"/>
      <c r="C7" s="32"/>
      <c r="D7" s="120" t="s">
        <v>51</v>
      </c>
      <c r="E7" s="141">
        <v>1544.0999999996275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7578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849300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 t="s">
        <v>7</v>
      </c>
      <c r="B11" s="192">
        <f>B6-B9-B10</f>
        <v>78698.100000000006</v>
      </c>
      <c r="C11" s="32"/>
      <c r="D11" s="120" t="s">
        <v>73</v>
      </c>
      <c r="E11" s="124">
        <v>89290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9"/>
      <c r="B12" s="190"/>
      <c r="C12" s="32"/>
      <c r="D12" s="120" t="s">
        <v>39</v>
      </c>
      <c r="E12" s="141">
        <v>8237</v>
      </c>
      <c r="F12" s="144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8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4" t="s">
        <v>72</v>
      </c>
      <c r="B14" s="205">
        <v>4050000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13128698.1</v>
      </c>
      <c r="C18" s="32"/>
      <c r="D18" s="120" t="s">
        <v>6</v>
      </c>
      <c r="E18" s="124">
        <f>SUM(E5:E17)</f>
        <v>13128698.1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6" t="s">
        <v>12</v>
      </c>
      <c r="B20" s="277"/>
      <c r="C20" s="277"/>
      <c r="D20" s="277"/>
      <c r="E20" s="278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9" t="s">
        <v>83</v>
      </c>
      <c r="B21" s="146">
        <v>84000</v>
      </c>
      <c r="C21" s="143"/>
      <c r="D21" s="143" t="s">
        <v>76</v>
      </c>
      <c r="E21" s="147">
        <v>170980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94</v>
      </c>
      <c r="E22" s="154">
        <v>24420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27"/>
    </row>
    <row r="24" spans="1:28" s="1" customFormat="1" ht="21.75">
      <c r="A24" s="199" t="s">
        <v>62</v>
      </c>
      <c r="B24" s="200">
        <v>270000</v>
      </c>
      <c r="C24" s="201"/>
      <c r="D24" s="202" t="s">
        <v>59</v>
      </c>
      <c r="E24" s="203">
        <v>30810</v>
      </c>
      <c r="F24" s="127"/>
      <c r="G24" s="127"/>
    </row>
    <row r="25" spans="1:28" s="1" customFormat="1" ht="22.5" thickBot="1">
      <c r="A25" s="208" t="s">
        <v>75</v>
      </c>
      <c r="B25" s="209">
        <v>87500</v>
      </c>
      <c r="C25" s="210"/>
      <c r="D25" s="211" t="s">
        <v>64</v>
      </c>
      <c r="E25" s="212">
        <v>30810</v>
      </c>
      <c r="G25" s="127"/>
    </row>
    <row r="26" spans="1:28" ht="22.5" thickBot="1">
      <c r="A26" s="267" t="s">
        <v>102</v>
      </c>
      <c r="B26" s="268"/>
      <c r="C26" s="268"/>
      <c r="D26" s="268"/>
      <c r="E26" s="269"/>
      <c r="F26" s="127"/>
      <c r="G26" s="1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1.75">
      <c r="A27" s="156"/>
      <c r="B27" s="15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2022-05-09T19:01:52Z</dcterms:modified>
</cp:coreProperties>
</file>