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09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</commentList>
</comments>
</file>

<file path=xl/sharedStrings.xml><?xml version="1.0" encoding="utf-8"?>
<sst xmlns="http://schemas.openxmlformats.org/spreadsheetml/2006/main" count="450" uniqueCount="239">
  <si>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</si>
  <si>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</si>
  <si>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</si>
  <si>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</si>
  <si>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</si>
  <si>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</si>
  <si>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</si>
  <si>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</si>
  <si>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</si>
  <si>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</si>
  <si>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</si>
  <si>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</si>
  <si>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</si>
  <si>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</si>
  <si>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</si>
  <si>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</si>
  <si>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</si>
  <si>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</si>
  <si>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</si>
  <si>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</si>
  <si>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</si>
  <si>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</si>
  <si>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</si>
  <si>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</si>
  <si>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</si>
  <si>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</si>
  <si>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</si>
  <si>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</si>
  <si>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</si>
  <si>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</si>
  <si>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</si>
  <si>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</si>
  <si>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</si>
  <si>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</si>
  <si>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</si>
  <si>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</si>
  <si>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</si>
  <si>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</si>
  <si>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</si>
  <si>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</si>
  <si>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</si>
  <si>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</si>
  <si>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</si>
  <si>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</si>
  <si>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</si>
  <si>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</si>
  <si>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</si>
  <si>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</si>
  <si>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</si>
  <si>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</si>
  <si>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</si>
  <si>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</si>
  <si>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</si>
  <si>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</si>
  <si>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</si>
  <si>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</si>
  <si>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</si>
  <si>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</si>
  <si>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</si>
  <si>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</si>
  <si>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</si>
  <si>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</si>
  <si>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</si>
  <si>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</si>
  <si>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</si>
  <si>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</si>
  <si>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</si>
  <si>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</si>
  <si>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</si>
  <si>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</si>
  <si>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</si>
  <si>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</si>
  <si>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</si>
  <si>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</si>
  <si>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</si>
  <si>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</si>
  <si>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</si>
  <si>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</si>
  <si>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</si>
  <si>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</si>
  <si>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</si>
  <si>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</si>
  <si>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</si>
  <si>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</si>
  <si>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</si>
  <si>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</si>
  <si>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</si>
  <si>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</si>
  <si>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</si>
  <si>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</si>
  <si>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</si>
  <si>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</si>
  <si>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</si>
  <si>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</si>
  <si>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</si>
  <si>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</si>
  <si>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</si>
  <si>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</si>
  <si>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</si>
  <si>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</si>
  <si>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</si>
  <si>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</si>
  <si>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</si>
  <si>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</si>
  <si>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</si>
  <si>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</si>
  <si>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</si>
  <si>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</si>
  <si>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</si>
  <si>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</si>
  <si>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</si>
  <si>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</si>
  <si>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</si>
  <si>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</si>
  <si>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</si>
  <si>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</si>
  <si>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</si>
  <si>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</si>
  <si>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</si>
  <si>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</si>
  <si>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</si>
  <si>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</si>
  <si>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</si>
  <si>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</si>
  <si>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</si>
  <si>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</si>
  <si>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</si>
  <si>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</si>
  <si>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</si>
  <si>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</si>
  <si>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</si>
  <si>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</si>
  <si>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</si>
  <si>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</si>
  <si>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</si>
  <si>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</si>
  <si>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</si>
  <si>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</si>
  <si>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</si>
  <si>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</si>
  <si>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</si>
  <si>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</si>
  <si>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</si>
  <si>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</si>
  <si>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</si>
  <si>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</si>
  <si>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</si>
  <si>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</si>
  <si>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</si>
  <si>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</si>
  <si>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</si>
  <si>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</si>
  <si>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</si>
  <si>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</si>
  <si>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</si>
  <si>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</si>
  <si>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</si>
  <si>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</si>
  <si>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</si>
  <si>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Boss(+)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</si>
  <si>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</si>
  <si>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</si>
  <si>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</si>
  <si>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</si>
  <si>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</si>
  <si>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</si>
  <si>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</si>
  <si>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</si>
  <si>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</si>
  <si>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</si>
  <si>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</si>
  <si>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</si>
  <si>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</si>
  <si>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</si>
  <si>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</si>
  <si>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</si>
  <si>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</si>
  <si>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</si>
  <si>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</si>
  <si>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</si>
  <si>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</si>
  <si>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</si>
  <si>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</si>
  <si>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</si>
  <si>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S=Barsha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</si>
  <si>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</si>
  <si>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</si>
  <si>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</si>
  <si>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</si>
  <si>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</si>
  <si>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</si>
  <si>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</si>
  <si>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</si>
  <si>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</si>
  <si>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</si>
  <si>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</si>
  <si>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</si>
  <si>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</si>
  <si>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</si>
  <si>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>Symphony  Balance(-)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</si>
  <si>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</si>
  <si>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</si>
  <si>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</si>
  <si>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</si>
  <si>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</si>
  <si>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</si>
  <si>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</si>
  <si>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</si>
  <si>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C=Galaxy Mobile</t>
  </si>
  <si>
    <t>29.04.2022</t>
  </si>
  <si>
    <t>Iftar</t>
  </si>
  <si>
    <t>Millat Market</t>
  </si>
  <si>
    <t>Bismillah Telecom</t>
  </si>
  <si>
    <t>Afzal Telecom</t>
  </si>
  <si>
    <t>Joly Press</t>
  </si>
  <si>
    <t>N=Bismillah Telecom</t>
  </si>
  <si>
    <t>S=Joly Press</t>
  </si>
  <si>
    <t>30.04.2022</t>
  </si>
  <si>
    <t>Kurier Cost+Bonus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</si>
  <si>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</si>
  <si>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</si>
  <si>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</si>
  <si>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</si>
  <si>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</si>
  <si>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</si>
  <si>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</si>
  <si>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</si>
  <si>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MollaPara</t>
  </si>
  <si>
    <t>Mim Telecom</t>
  </si>
  <si>
    <t>02.05.2022</t>
  </si>
  <si>
    <t>Eid Offer</t>
  </si>
  <si>
    <t xml:space="preserve">Faisha </t>
  </si>
  <si>
    <t>Headoffice</t>
  </si>
  <si>
    <t>i80</t>
  </si>
  <si>
    <t>05.05.2022</t>
  </si>
  <si>
    <t>07.05.2022</t>
  </si>
  <si>
    <t>08.05.2022</t>
  </si>
  <si>
    <t>09.05.2022</t>
  </si>
  <si>
    <t>Date:09.05.2022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</si>
</sst>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37" fillId="43" borderId="1" xfId="0" applyFont="1" applyFill="1" applyBorder="1" applyAlignment="1">
      <alignment horizontal="center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9" xfId="0" applyFont="1" applyFill="1" applyBorder="1" applyAlignment="1">
      <alignment horizontal="left" vertical="center"/>
    </xf>
    <xf numFmtId="1" fontId="33" fillId="0" borderId="60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15</v>
      </c>
      <c r="C2" s="322"/>
      <c r="D2" s="322"/>
      <c r="E2" s="322"/>
    </row>
    <row r="3" spans="1:8" ht="16.5" customHeight="1">
      <c r="A3" s="325"/>
      <c r="B3" s="323" t="s">
        <v>56</v>
      </c>
      <c r="C3" s="323"/>
      <c r="D3" s="323"/>
      <c r="E3" s="323"/>
    </row>
    <row r="4" spans="1:8" ht="15.75" customHeight="1">
      <c r="A4" s="32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5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5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5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5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5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5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5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5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5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31" workbookViewId="0">
      <selection activeCell="G53" sqref="G53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4"/>
      <c r="B1" s="324"/>
      <c r="C1" s="324"/>
      <c r="D1" s="324"/>
      <c r="E1" s="324"/>
      <c r="F1" s="324"/>
    </row>
    <row r="2" spans="1:7" ht="20.25">
      <c r="A2" s="325"/>
      <c r="B2" s="322" t="s">
        <v>15</v>
      </c>
      <c r="C2" s="322"/>
      <c r="D2" s="322"/>
      <c r="E2" s="322"/>
    </row>
    <row r="3" spans="1:7" ht="16.5" customHeight="1">
      <c r="A3" s="325"/>
      <c r="B3" s="323" t="s">
        <v>221</v>
      </c>
      <c r="C3" s="323"/>
      <c r="D3" s="323"/>
      <c r="E3" s="323"/>
    </row>
    <row r="4" spans="1:7" ht="15.75" customHeight="1">
      <c r="A4" s="32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5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25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25"/>
      <c r="B7" s="295" t="s">
        <v>222</v>
      </c>
      <c r="C7" s="296">
        <v>800000</v>
      </c>
      <c r="D7" s="296">
        <v>800000</v>
      </c>
      <c r="E7" s="300">
        <f t="shared" si="0"/>
        <v>108038</v>
      </c>
      <c r="F7" s="294" t="s">
        <v>223</v>
      </c>
      <c r="G7" s="2"/>
    </row>
    <row r="8" spans="1:7">
      <c r="A8" s="325"/>
      <c r="B8" s="295" t="s">
        <v>229</v>
      </c>
      <c r="C8" s="296">
        <v>1050000</v>
      </c>
      <c r="D8" s="296">
        <v>1050000</v>
      </c>
      <c r="E8" s="300">
        <f>E7+C8-D8</f>
        <v>108038</v>
      </c>
      <c r="F8" s="294" t="s">
        <v>223</v>
      </c>
      <c r="G8" s="2"/>
    </row>
    <row r="9" spans="1:7">
      <c r="A9" s="325"/>
      <c r="B9" s="26" t="s">
        <v>234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25"/>
      <c r="B10" s="26" t="s">
        <v>235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25"/>
      <c r="B11" s="26" t="s">
        <v>236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25"/>
      <c r="B12" s="26" t="s">
        <v>237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25"/>
      <c r="B13" s="26"/>
      <c r="C13" s="261"/>
      <c r="D13" s="261"/>
      <c r="E13" s="262">
        <f t="shared" si="0"/>
        <v>28038</v>
      </c>
      <c r="F13" s="2"/>
      <c r="G13" s="30"/>
    </row>
    <row r="14" spans="1:7">
      <c r="A14" s="325"/>
      <c r="B14" s="26"/>
      <c r="C14" s="261"/>
      <c r="D14" s="261"/>
      <c r="E14" s="262">
        <f t="shared" si="0"/>
        <v>28038</v>
      </c>
      <c r="F14" s="2"/>
      <c r="G14" s="2"/>
    </row>
    <row r="15" spans="1:7">
      <c r="A15" s="325"/>
      <c r="B15" s="26"/>
      <c r="C15" s="261"/>
      <c r="D15" s="261"/>
      <c r="E15" s="262">
        <f t="shared" si="0"/>
        <v>28038</v>
      </c>
      <c r="F15" s="2"/>
      <c r="G15" s="11"/>
    </row>
    <row r="16" spans="1:7">
      <c r="A16" s="325"/>
      <c r="B16" s="26"/>
      <c r="C16" s="261"/>
      <c r="D16" s="261"/>
      <c r="E16" s="262">
        <f t="shared" si="0"/>
        <v>28038</v>
      </c>
      <c r="F16" s="12"/>
      <c r="G16" s="2"/>
    </row>
    <row r="17" spans="1:7">
      <c r="A17" s="325"/>
      <c r="B17" s="26"/>
      <c r="C17" s="261"/>
      <c r="D17" s="261"/>
      <c r="E17" s="262">
        <f t="shared" si="0"/>
        <v>28038</v>
      </c>
      <c r="F17" s="12"/>
      <c r="G17" s="2"/>
    </row>
    <row r="18" spans="1:7">
      <c r="A18" s="325"/>
      <c r="B18" s="26"/>
      <c r="C18" s="261"/>
      <c r="D18" s="261"/>
      <c r="E18" s="262">
        <f>E17+C18-D18</f>
        <v>28038</v>
      </c>
      <c r="F18" s="29"/>
      <c r="G18" s="2"/>
    </row>
    <row r="19" spans="1:7" ht="12.75" customHeight="1">
      <c r="A19" s="325"/>
      <c r="B19" s="26"/>
      <c r="C19" s="261"/>
      <c r="D19" s="263"/>
      <c r="E19" s="262">
        <f t="shared" si="0"/>
        <v>28038</v>
      </c>
      <c r="F19" s="29"/>
      <c r="G19" s="2"/>
    </row>
    <row r="20" spans="1:7">
      <c r="A20" s="325"/>
      <c r="B20" s="26"/>
      <c r="C20" s="261"/>
      <c r="D20" s="261"/>
      <c r="E20" s="262">
        <f t="shared" si="0"/>
        <v>28038</v>
      </c>
      <c r="F20" s="12"/>
      <c r="G20" s="2"/>
    </row>
    <row r="21" spans="1:7">
      <c r="A21" s="325"/>
      <c r="B21" s="26"/>
      <c r="C21" s="261"/>
      <c r="D21" s="261"/>
      <c r="E21" s="262">
        <f>E20+C21-D21</f>
        <v>28038</v>
      </c>
      <c r="F21" s="273"/>
      <c r="G21" s="2"/>
    </row>
    <row r="22" spans="1:7">
      <c r="A22" s="325"/>
      <c r="B22" s="26"/>
      <c r="C22" s="261"/>
      <c r="D22" s="261"/>
      <c r="E22" s="262">
        <f t="shared" si="0"/>
        <v>28038</v>
      </c>
      <c r="F22" s="2"/>
      <c r="G22" s="2"/>
    </row>
    <row r="23" spans="1:7">
      <c r="A23" s="325"/>
      <c r="B23" s="26"/>
      <c r="C23" s="261"/>
      <c r="D23" s="261"/>
      <c r="E23" s="262">
        <f>E22+C23-D23</f>
        <v>28038</v>
      </c>
      <c r="F23" s="2"/>
      <c r="G23" s="2"/>
    </row>
    <row r="24" spans="1:7">
      <c r="A24" s="325"/>
      <c r="B24" s="26"/>
      <c r="C24" s="261"/>
      <c r="D24" s="261"/>
      <c r="E24" s="262">
        <f t="shared" si="0"/>
        <v>28038</v>
      </c>
      <c r="F24" s="2"/>
      <c r="G24" s="2"/>
    </row>
    <row r="25" spans="1:7">
      <c r="A25" s="325"/>
      <c r="B25" s="26"/>
      <c r="C25" s="261"/>
      <c r="D25" s="261"/>
      <c r="E25" s="262">
        <f t="shared" si="0"/>
        <v>28038</v>
      </c>
      <c r="F25" s="2"/>
      <c r="G25" s="2"/>
    </row>
    <row r="26" spans="1:7">
      <c r="A26" s="325"/>
      <c r="B26" s="26"/>
      <c r="C26" s="261"/>
      <c r="D26" s="261"/>
      <c r="E26" s="262">
        <f t="shared" si="0"/>
        <v>28038</v>
      </c>
      <c r="F26" s="2"/>
      <c r="G26" s="2"/>
    </row>
    <row r="27" spans="1:7">
      <c r="A27" s="325"/>
      <c r="B27" s="26"/>
      <c r="C27" s="261"/>
      <c r="D27" s="261"/>
      <c r="E27" s="262">
        <f t="shared" si="0"/>
        <v>28038</v>
      </c>
      <c r="F27" s="2"/>
      <c r="G27" s="21"/>
    </row>
    <row r="28" spans="1:7">
      <c r="A28" s="325"/>
      <c r="B28" s="26"/>
      <c r="C28" s="261"/>
      <c r="D28" s="261"/>
      <c r="E28" s="262">
        <f>E27+C28-D28</f>
        <v>28038</v>
      </c>
      <c r="F28" s="21"/>
    </row>
    <row r="29" spans="1:7">
      <c r="A29" s="325"/>
      <c r="B29" s="26"/>
      <c r="C29" s="261"/>
      <c r="D29" s="261"/>
      <c r="E29" s="262">
        <f t="shared" si="0"/>
        <v>28038</v>
      </c>
      <c r="F29" s="2"/>
      <c r="G29" s="21"/>
    </row>
    <row r="30" spans="1:7">
      <c r="A30" s="325"/>
      <c r="B30" s="26"/>
      <c r="C30" s="261"/>
      <c r="D30" s="261"/>
      <c r="E30" s="262">
        <f t="shared" si="0"/>
        <v>28038</v>
      </c>
      <c r="F30" s="2"/>
      <c r="G30" s="21"/>
    </row>
    <row r="31" spans="1:7">
      <c r="A31" s="325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25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25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25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25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25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25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25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25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25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25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25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25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25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25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25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25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25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25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25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25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25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25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25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25"/>
      <c r="B55" s="26"/>
      <c r="C55" s="261"/>
      <c r="D55" s="261"/>
      <c r="E55" s="262">
        <f t="shared" si="0"/>
        <v>28038</v>
      </c>
      <c r="F55" s="2"/>
    </row>
    <row r="56" spans="1:7">
      <c r="A56" s="325"/>
      <c r="B56" s="26"/>
      <c r="C56" s="261"/>
      <c r="D56" s="261"/>
      <c r="E56" s="262">
        <f t="shared" si="0"/>
        <v>28038</v>
      </c>
      <c r="F56" s="2"/>
    </row>
    <row r="57" spans="1:7">
      <c r="A57" s="325"/>
      <c r="B57" s="26"/>
      <c r="C57" s="261"/>
      <c r="D57" s="261"/>
      <c r="E57" s="262">
        <f t="shared" si="0"/>
        <v>28038</v>
      </c>
      <c r="F57" s="2"/>
    </row>
    <row r="58" spans="1:7">
      <c r="A58" s="325"/>
      <c r="B58" s="26"/>
      <c r="C58" s="261"/>
      <c r="D58" s="261"/>
      <c r="E58" s="262">
        <f t="shared" si="0"/>
        <v>28038</v>
      </c>
      <c r="F58" s="2"/>
    </row>
    <row r="59" spans="1:7">
      <c r="A59" s="325"/>
      <c r="B59" s="26"/>
      <c r="C59" s="261"/>
      <c r="D59" s="261"/>
      <c r="E59" s="262">
        <f t="shared" si="0"/>
        <v>28038</v>
      </c>
      <c r="F59" s="2"/>
    </row>
    <row r="60" spans="1:7">
      <c r="A60" s="325"/>
      <c r="B60" s="26"/>
      <c r="C60" s="261"/>
      <c r="D60" s="261"/>
      <c r="E60" s="262">
        <f t="shared" si="0"/>
        <v>28038</v>
      </c>
      <c r="F60" s="2"/>
    </row>
    <row r="61" spans="1:7">
      <c r="A61" s="325"/>
      <c r="B61" s="26"/>
      <c r="C61" s="261"/>
      <c r="D61" s="261"/>
      <c r="E61" s="262">
        <f t="shared" si="0"/>
        <v>28038</v>
      </c>
      <c r="F61" s="2"/>
    </row>
    <row r="62" spans="1:7">
      <c r="A62" s="325"/>
      <c r="B62" s="26"/>
      <c r="C62" s="261"/>
      <c r="D62" s="261"/>
      <c r="E62" s="262">
        <f t="shared" si="0"/>
        <v>28038</v>
      </c>
      <c r="F62" s="2"/>
    </row>
    <row r="63" spans="1:7">
      <c r="A63" s="325"/>
      <c r="B63" s="26"/>
      <c r="C63" s="261"/>
      <c r="D63" s="261"/>
      <c r="E63" s="262">
        <f t="shared" si="0"/>
        <v>28038</v>
      </c>
      <c r="F63" s="2"/>
    </row>
    <row r="64" spans="1:7">
      <c r="A64" s="325"/>
      <c r="B64" s="26"/>
      <c r="C64" s="261"/>
      <c r="D64" s="261"/>
      <c r="E64" s="262">
        <f t="shared" si="0"/>
        <v>28038</v>
      </c>
      <c r="F64" s="2"/>
    </row>
    <row r="65" spans="1:7">
      <c r="A65" s="325"/>
      <c r="B65" s="26"/>
      <c r="C65" s="261"/>
      <c r="D65" s="261"/>
      <c r="E65" s="262">
        <f t="shared" si="0"/>
        <v>28038</v>
      </c>
      <c r="F65" s="2"/>
    </row>
    <row r="66" spans="1:7">
      <c r="A66" s="325"/>
      <c r="B66" s="26"/>
      <c r="C66" s="261"/>
      <c r="D66" s="261"/>
      <c r="E66" s="262">
        <f t="shared" si="0"/>
        <v>28038</v>
      </c>
      <c r="F66" s="2"/>
    </row>
    <row r="67" spans="1:7">
      <c r="A67" s="325"/>
      <c r="B67" s="26"/>
      <c r="C67" s="261"/>
      <c r="D67" s="261"/>
      <c r="E67" s="262">
        <f t="shared" si="0"/>
        <v>28038</v>
      </c>
      <c r="F67" s="2"/>
    </row>
    <row r="68" spans="1:7">
      <c r="A68" s="325"/>
      <c r="B68" s="26"/>
      <c r="C68" s="261"/>
      <c r="D68" s="261"/>
      <c r="E68" s="262">
        <f t="shared" si="0"/>
        <v>28038</v>
      </c>
      <c r="F68" s="2"/>
    </row>
    <row r="69" spans="1:7">
      <c r="A69" s="325"/>
      <c r="B69" s="26"/>
      <c r="C69" s="261"/>
      <c r="D69" s="261"/>
      <c r="E69" s="262">
        <f t="shared" si="0"/>
        <v>28038</v>
      </c>
      <c r="F69" s="2"/>
    </row>
    <row r="70" spans="1:7">
      <c r="A70" s="325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25"/>
      <c r="B71" s="26"/>
      <c r="C71" s="261"/>
      <c r="D71" s="261"/>
      <c r="E71" s="262">
        <f t="shared" si="1"/>
        <v>28038</v>
      </c>
      <c r="F71" s="2"/>
    </row>
    <row r="72" spans="1:7">
      <c r="A72" s="325"/>
      <c r="B72" s="26"/>
      <c r="C72" s="261"/>
      <c r="D72" s="261"/>
      <c r="E72" s="262">
        <f t="shared" si="1"/>
        <v>28038</v>
      </c>
      <c r="F72" s="2"/>
    </row>
    <row r="73" spans="1:7">
      <c r="A73" s="325"/>
      <c r="B73" s="26"/>
      <c r="C73" s="261"/>
      <c r="D73" s="261"/>
      <c r="E73" s="262">
        <f t="shared" si="1"/>
        <v>28038</v>
      </c>
      <c r="F73" s="2"/>
    </row>
    <row r="74" spans="1:7">
      <c r="A74" s="325"/>
      <c r="B74" s="26"/>
      <c r="C74" s="261"/>
      <c r="D74" s="261"/>
      <c r="E74" s="262">
        <f t="shared" si="1"/>
        <v>28038</v>
      </c>
      <c r="F74" s="2"/>
    </row>
    <row r="75" spans="1:7">
      <c r="A75" s="325"/>
      <c r="B75" s="26"/>
      <c r="C75" s="261"/>
      <c r="D75" s="261"/>
      <c r="E75" s="262">
        <f t="shared" si="1"/>
        <v>28038</v>
      </c>
      <c r="F75" s="2"/>
    </row>
    <row r="76" spans="1:7">
      <c r="A76" s="325"/>
      <c r="B76" s="26"/>
      <c r="C76" s="261"/>
      <c r="D76" s="261"/>
      <c r="E76" s="262">
        <f t="shared" si="1"/>
        <v>28038</v>
      </c>
      <c r="F76" s="2"/>
    </row>
    <row r="77" spans="1:7">
      <c r="A77" s="325"/>
      <c r="B77" s="26"/>
      <c r="C77" s="261"/>
      <c r="D77" s="261"/>
      <c r="E77" s="262">
        <f t="shared" si="1"/>
        <v>28038</v>
      </c>
      <c r="F77" s="2"/>
    </row>
    <row r="78" spans="1:7">
      <c r="A78" s="325"/>
      <c r="B78" s="26"/>
      <c r="C78" s="261"/>
      <c r="D78" s="261"/>
      <c r="E78" s="262">
        <f t="shared" si="1"/>
        <v>28038</v>
      </c>
      <c r="F78" s="2"/>
    </row>
    <row r="79" spans="1:7">
      <c r="A79" s="325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25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25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25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25"/>
      <c r="B83" s="291"/>
      <c r="C83" s="262">
        <f>SUM(C5:C72)</f>
        <v>4478038</v>
      </c>
      <c r="D83" s="262">
        <f>SUM(D5:D77)</f>
        <v>4450000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:D19 D9:D15">
    <cfRule type="cellIs" dxfId="3" priority="4" operator="greaterThan">
      <formula>0</formula>
    </cfRule>
  </conditionalFormatting>
  <conditionalFormatting sqref="D20">
    <cfRule type="cellIs" dxfId="2" priority="3" operator="greaterThan">
      <formula>0</formula>
    </cfRule>
  </conditionalFormatting>
  <conditionalFormatting sqref="D16">
    <cfRule type="cellIs" dxfId="1" priority="2" operator="greaterThan">
      <formula>0</formula>
    </cfRule>
  </conditionalFormatting>
  <conditionalFormatting sqref="D8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30" t="s">
        <v>15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</row>
    <row r="2" spans="1:24" s="70" customFormat="1" ht="18">
      <c r="A2" s="331" t="s">
        <v>112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</row>
    <row r="3" spans="1:24" s="71" customFormat="1" ht="16.5" thickBot="1">
      <c r="A3" s="332" t="s">
        <v>224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4"/>
      <c r="S3" s="54"/>
      <c r="T3" s="7"/>
      <c r="U3" s="7"/>
      <c r="V3" s="7"/>
      <c r="W3" s="7"/>
      <c r="X3" s="16"/>
    </row>
    <row r="4" spans="1:24" s="72" customFormat="1" ht="12.75" customHeight="1">
      <c r="A4" s="335" t="s">
        <v>32</v>
      </c>
      <c r="B4" s="337" t="s">
        <v>33</v>
      </c>
      <c r="C4" s="326" t="s">
        <v>34</v>
      </c>
      <c r="D4" s="326" t="s">
        <v>35</v>
      </c>
      <c r="E4" s="326" t="s">
        <v>36</v>
      </c>
      <c r="F4" s="326" t="s">
        <v>185</v>
      </c>
      <c r="G4" s="326" t="s">
        <v>37</v>
      </c>
      <c r="H4" s="326" t="s">
        <v>230</v>
      </c>
      <c r="I4" s="326" t="s">
        <v>210</v>
      </c>
      <c r="J4" s="326" t="s">
        <v>38</v>
      </c>
      <c r="K4" s="326" t="s">
        <v>39</v>
      </c>
      <c r="L4" s="326" t="s">
        <v>40</v>
      </c>
      <c r="M4" s="326" t="s">
        <v>41</v>
      </c>
      <c r="N4" s="326" t="s">
        <v>218</v>
      </c>
      <c r="O4" s="328" t="s">
        <v>42</v>
      </c>
      <c r="P4" s="339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6"/>
      <c r="B5" s="338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9"/>
      <c r="P5" s="340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222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229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234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235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236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237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/>
      <c r="B12" s="87"/>
      <c r="C12" s="8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119"/>
      <c r="O12" s="88"/>
      <c r="P12" s="90"/>
      <c r="Q12" s="84">
        <f t="shared" si="0"/>
        <v>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321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5750</v>
      </c>
      <c r="C37" s="106">
        <f t="shared" ref="C37:P37" si="1">SUM(C6:C36)</f>
        <v>880</v>
      </c>
      <c r="D37" s="106">
        <f t="shared" si="1"/>
        <v>0</v>
      </c>
      <c r="E37" s="106">
        <f t="shared" si="1"/>
        <v>500</v>
      </c>
      <c r="F37" s="106">
        <f t="shared" si="1"/>
        <v>0</v>
      </c>
      <c r="G37" s="106">
        <f>SUM(G6:G36)</f>
        <v>1460</v>
      </c>
      <c r="H37" s="106">
        <f t="shared" si="1"/>
        <v>3300</v>
      </c>
      <c r="I37" s="106">
        <f t="shared" si="1"/>
        <v>0</v>
      </c>
      <c r="J37" s="106">
        <f t="shared" si="1"/>
        <v>180</v>
      </c>
      <c r="K37" s="106">
        <f t="shared" si="1"/>
        <v>2070</v>
      </c>
      <c r="L37" s="106">
        <f t="shared" si="1"/>
        <v>0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770</v>
      </c>
      <c r="Q37" s="108">
        <f>SUM(Q6:Q36)</f>
        <v>14910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5" t="s">
        <v>15</v>
      </c>
      <c r="B1" s="346"/>
      <c r="C1" s="346"/>
      <c r="D1" s="346"/>
      <c r="E1" s="346"/>
      <c r="F1" s="347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8" t="s">
        <v>226</v>
      </c>
      <c r="B2" s="349"/>
      <c r="C2" s="349"/>
      <c r="D2" s="349"/>
      <c r="E2" s="349"/>
      <c r="F2" s="350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1" t="s">
        <v>100</v>
      </c>
      <c r="B3" s="352"/>
      <c r="C3" s="352"/>
      <c r="D3" s="352"/>
      <c r="E3" s="352"/>
      <c r="F3" s="353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222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229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234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235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236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237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/>
      <c r="B11" s="53"/>
      <c r="C11" s="56"/>
      <c r="D11" s="53"/>
      <c r="E11" s="53">
        <f t="shared" si="0"/>
        <v>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2662020</v>
      </c>
      <c r="C33" s="266">
        <f>SUM(C5:C32)</f>
        <v>4039830</v>
      </c>
      <c r="D33" s="265">
        <f>SUM(D5:D32)</f>
        <v>12910</v>
      </c>
      <c r="E33" s="265">
        <f>SUM(E5:E32)</f>
        <v>4052740</v>
      </c>
      <c r="F33" s="265">
        <f>B33-E33</f>
        <v>-1390720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3" t="s">
        <v>24</v>
      </c>
      <c r="C35" s="343"/>
      <c r="D35" s="343"/>
      <c r="E35" s="343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88" t="s">
        <v>150</v>
      </c>
      <c r="C37" s="134" t="s">
        <v>122</v>
      </c>
      <c r="D37" s="214">
        <v>6500</v>
      </c>
      <c r="E37" s="279" t="s">
        <v>209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160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3000</v>
      </c>
      <c r="E39" s="182" t="s">
        <v>209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/>
      <c r="C40" s="123"/>
      <c r="D40" s="215"/>
      <c r="E40" s="182"/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/>
      <c r="C41" s="123"/>
      <c r="D41" s="215"/>
      <c r="E41" s="182"/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/>
      <c r="C42" s="123"/>
      <c r="D42" s="215"/>
      <c r="E42" s="183"/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/>
      <c r="C43" s="123"/>
      <c r="D43" s="215"/>
      <c r="E43" s="183"/>
      <c r="F43" s="140"/>
      <c r="G43" s="344"/>
      <c r="H43" s="344"/>
      <c r="I43" s="344"/>
      <c r="J43" s="344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542930</v>
      </c>
      <c r="E46" s="275" t="s">
        <v>236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209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222880</v>
      </c>
      <c r="E47" s="184" t="s">
        <v>237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203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217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217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234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217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217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217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76210</v>
      </c>
      <c r="E51" s="186" t="s">
        <v>237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217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203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203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115440</v>
      </c>
      <c r="E54" s="184" t="s">
        <v>236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217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 t="s">
        <v>211</v>
      </c>
      <c r="B55" s="58" t="s">
        <v>212</v>
      </c>
      <c r="C55" s="123"/>
      <c r="D55" s="218">
        <v>26850</v>
      </c>
      <c r="E55" s="185" t="s">
        <v>237</v>
      </c>
      <c r="F55" s="138"/>
      <c r="G55" s="144" t="s">
        <v>12</v>
      </c>
      <c r="H55" s="194" t="s">
        <v>212</v>
      </c>
      <c r="I55" s="60"/>
      <c r="J55" s="56">
        <v>65850</v>
      </c>
      <c r="K55" s="177" t="s">
        <v>209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3" t="s">
        <v>97</v>
      </c>
      <c r="B58" s="304" t="s">
        <v>78</v>
      </c>
      <c r="C58" s="305" t="s">
        <v>69</v>
      </c>
      <c r="D58" s="306">
        <v>178000</v>
      </c>
      <c r="E58" s="307" t="s">
        <v>217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217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174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174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3" t="s">
        <v>92</v>
      </c>
      <c r="B67" s="304" t="s">
        <v>164</v>
      </c>
      <c r="C67" s="305"/>
      <c r="D67" s="306">
        <v>43400</v>
      </c>
      <c r="E67" s="307" t="s">
        <v>235</v>
      </c>
      <c r="F67" s="138"/>
      <c r="G67" s="144"/>
      <c r="H67" s="194" t="s">
        <v>164</v>
      </c>
      <c r="I67" s="60"/>
      <c r="J67" s="56">
        <v>26000</v>
      </c>
      <c r="K67" s="177" t="s">
        <v>162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3" t="s">
        <v>146</v>
      </c>
      <c r="B68" s="308" t="s">
        <v>153</v>
      </c>
      <c r="C68" s="305"/>
      <c r="D68" s="306">
        <v>3000</v>
      </c>
      <c r="E68" s="307" t="s">
        <v>173</v>
      </c>
      <c r="F68" s="138"/>
      <c r="G68" s="144"/>
      <c r="H68" s="194" t="s">
        <v>153</v>
      </c>
      <c r="I68" s="60"/>
      <c r="J68" s="56">
        <v>3000</v>
      </c>
      <c r="K68" s="56" t="s">
        <v>173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3" t="s">
        <v>94</v>
      </c>
      <c r="B69" s="310" t="s">
        <v>88</v>
      </c>
      <c r="C69" s="305" t="s">
        <v>76</v>
      </c>
      <c r="D69" s="306">
        <v>20000</v>
      </c>
      <c r="E69" s="309" t="s">
        <v>217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217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94</v>
      </c>
      <c r="B70" s="57" t="s">
        <v>87</v>
      </c>
      <c r="C70" s="123" t="s">
        <v>75</v>
      </c>
      <c r="D70" s="218">
        <v>79590</v>
      </c>
      <c r="E70" s="185" t="s">
        <v>142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213</v>
      </c>
      <c r="I71" s="63"/>
      <c r="J71" s="56">
        <v>80360</v>
      </c>
      <c r="K71" s="123" t="s">
        <v>209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209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160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209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171</v>
      </c>
      <c r="I77" s="60"/>
      <c r="J77" s="56">
        <v>15000</v>
      </c>
      <c r="K77" s="177" t="s">
        <v>205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99</v>
      </c>
      <c r="B78" s="58" t="s">
        <v>181</v>
      </c>
      <c r="C78" s="123"/>
      <c r="D78" s="218">
        <v>5000</v>
      </c>
      <c r="E78" s="184" t="s">
        <v>235</v>
      </c>
      <c r="F78" s="289"/>
      <c r="G78" s="144"/>
      <c r="H78" s="194" t="s">
        <v>181</v>
      </c>
      <c r="I78" s="60"/>
      <c r="J78" s="56">
        <v>36260</v>
      </c>
      <c r="K78" s="177" t="s">
        <v>198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138</v>
      </c>
      <c r="B79" s="58" t="s">
        <v>139</v>
      </c>
      <c r="C79" s="123">
        <v>1811710431</v>
      </c>
      <c r="D79" s="218">
        <v>3630</v>
      </c>
      <c r="E79" s="184" t="s">
        <v>217</v>
      </c>
      <c r="F79" s="138"/>
      <c r="G79" s="144"/>
      <c r="H79" s="194" t="s">
        <v>151</v>
      </c>
      <c r="I79" s="60"/>
      <c r="J79" s="56">
        <v>81530</v>
      </c>
      <c r="K79" s="177" t="s">
        <v>189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139</v>
      </c>
      <c r="C80" s="123"/>
      <c r="D80" s="220">
        <v>59160</v>
      </c>
      <c r="E80" s="185" t="s">
        <v>162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217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207</v>
      </c>
      <c r="C81" s="123"/>
      <c r="D81" s="218">
        <v>35840</v>
      </c>
      <c r="E81" s="186" t="s">
        <v>235</v>
      </c>
      <c r="F81" s="138"/>
      <c r="G81" s="144"/>
      <c r="H81" s="194" t="s">
        <v>139</v>
      </c>
      <c r="I81" s="60"/>
      <c r="J81" s="56">
        <v>59160</v>
      </c>
      <c r="K81" s="177" t="s">
        <v>162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169</v>
      </c>
      <c r="B82" s="58" t="s">
        <v>170</v>
      </c>
      <c r="C82" s="123"/>
      <c r="D82" s="218">
        <v>15100</v>
      </c>
      <c r="E82" s="184" t="s">
        <v>236</v>
      </c>
      <c r="F82" s="138"/>
      <c r="G82" s="144"/>
      <c r="H82" s="194" t="s">
        <v>188</v>
      </c>
      <c r="I82" s="60"/>
      <c r="J82" s="56">
        <v>37400</v>
      </c>
      <c r="K82" s="177" t="s">
        <v>194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95</v>
      </c>
      <c r="B83" s="58" t="s">
        <v>86</v>
      </c>
      <c r="C83" s="123">
        <v>1761236031</v>
      </c>
      <c r="D83" s="218">
        <v>7000</v>
      </c>
      <c r="E83" s="185" t="s">
        <v>123</v>
      </c>
      <c r="F83" s="138"/>
      <c r="G83" s="144"/>
      <c r="H83" s="194" t="s">
        <v>170</v>
      </c>
      <c r="I83" s="60"/>
      <c r="J83" s="56">
        <v>116700</v>
      </c>
      <c r="K83" s="177" t="s">
        <v>203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95</v>
      </c>
      <c r="B84" s="58" t="s">
        <v>152</v>
      </c>
      <c r="C84" s="123"/>
      <c r="D84" s="218">
        <v>10000</v>
      </c>
      <c r="E84" s="185" t="s">
        <v>235</v>
      </c>
      <c r="F84" s="286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163</v>
      </c>
      <c r="C85" s="123"/>
      <c r="D85" s="218">
        <v>20080</v>
      </c>
      <c r="E85" s="186" t="s">
        <v>236</v>
      </c>
      <c r="F85" s="138"/>
      <c r="G85" s="144"/>
      <c r="H85" s="194" t="s">
        <v>152</v>
      </c>
      <c r="I85" s="60"/>
      <c r="J85" s="56">
        <v>20000</v>
      </c>
      <c r="K85" s="177" t="s">
        <v>174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312" t="s">
        <v>95</v>
      </c>
      <c r="B86" s="124" t="s">
        <v>190</v>
      </c>
      <c r="C86" s="123"/>
      <c r="D86" s="218">
        <v>28210</v>
      </c>
      <c r="E86" s="185" t="s">
        <v>235</v>
      </c>
      <c r="F86" s="138"/>
      <c r="G86" s="144"/>
      <c r="H86" s="194" t="s">
        <v>163</v>
      </c>
      <c r="I86" s="60"/>
      <c r="J86" s="56">
        <v>40490</v>
      </c>
      <c r="K86" s="177" t="s">
        <v>162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95</v>
      </c>
      <c r="B87" s="58" t="s">
        <v>140</v>
      </c>
      <c r="C87" s="123">
        <v>1309083520</v>
      </c>
      <c r="D87" s="218">
        <v>257760</v>
      </c>
      <c r="E87" s="185" t="s">
        <v>234</v>
      </c>
      <c r="F87" s="138"/>
      <c r="G87" s="144"/>
      <c r="H87" s="194" t="s">
        <v>190</v>
      </c>
      <c r="I87" s="60"/>
      <c r="J87" s="56">
        <v>68210</v>
      </c>
      <c r="K87" s="177" t="s">
        <v>189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227</v>
      </c>
      <c r="B88" s="58" t="s">
        <v>228</v>
      </c>
      <c r="C88" s="123"/>
      <c r="D88" s="218">
        <v>13000</v>
      </c>
      <c r="E88" s="186" t="s">
        <v>222</v>
      </c>
      <c r="F88" s="289"/>
      <c r="G88" s="144"/>
      <c r="H88" s="194" t="s">
        <v>200</v>
      </c>
      <c r="I88" s="60"/>
      <c r="J88" s="56">
        <v>43000</v>
      </c>
      <c r="K88" s="177" t="s">
        <v>198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126</v>
      </c>
      <c r="B89" s="58" t="s">
        <v>168</v>
      </c>
      <c r="C89" s="123"/>
      <c r="D89" s="218">
        <v>27900</v>
      </c>
      <c r="E89" s="186" t="s">
        <v>236</v>
      </c>
      <c r="F89" s="138"/>
      <c r="G89" s="144"/>
      <c r="H89" s="194" t="s">
        <v>183</v>
      </c>
      <c r="I89" s="60"/>
      <c r="J89" s="56">
        <v>6000</v>
      </c>
      <c r="K89" s="56" t="s">
        <v>182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126</v>
      </c>
      <c r="B90" s="58" t="s">
        <v>127</v>
      </c>
      <c r="C90" s="123">
        <v>1789726772</v>
      </c>
      <c r="D90" s="218">
        <v>42730</v>
      </c>
      <c r="E90" s="185" t="s">
        <v>236</v>
      </c>
      <c r="F90" s="138"/>
      <c r="G90" s="144"/>
      <c r="H90" s="194" t="s">
        <v>168</v>
      </c>
      <c r="I90" s="60"/>
      <c r="J90" s="56">
        <v>28000</v>
      </c>
      <c r="K90" s="177" t="s">
        <v>203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178</v>
      </c>
      <c r="B91" s="58" t="s">
        <v>179</v>
      </c>
      <c r="C91" s="123"/>
      <c r="D91" s="218">
        <v>20000</v>
      </c>
      <c r="E91" s="186" t="s">
        <v>236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165</v>
      </c>
      <c r="B92" s="58" t="s">
        <v>166</v>
      </c>
      <c r="C92" s="123"/>
      <c r="D92" s="218">
        <v>24000</v>
      </c>
      <c r="E92" s="185" t="s">
        <v>235</v>
      </c>
      <c r="F92" s="289"/>
      <c r="G92" s="144"/>
      <c r="H92" s="194" t="s">
        <v>179</v>
      </c>
      <c r="I92" s="60"/>
      <c r="J92" s="56">
        <v>65000</v>
      </c>
      <c r="K92" s="177" t="s">
        <v>209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148</v>
      </c>
      <c r="B93" s="58" t="s">
        <v>149</v>
      </c>
      <c r="C93" s="123"/>
      <c r="D93" s="218">
        <v>80000</v>
      </c>
      <c r="E93" s="185" t="s">
        <v>237</v>
      </c>
      <c r="F93" s="138"/>
      <c r="G93" s="144"/>
      <c r="H93" s="194" t="s">
        <v>166</v>
      </c>
      <c r="I93" s="60"/>
      <c r="J93" s="56">
        <v>34000</v>
      </c>
      <c r="K93" s="56" t="s">
        <v>201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175</v>
      </c>
      <c r="B94" s="58" t="s">
        <v>176</v>
      </c>
      <c r="C94" s="123"/>
      <c r="D94" s="218">
        <v>7700</v>
      </c>
      <c r="E94" s="185" t="s">
        <v>174</v>
      </c>
      <c r="F94" s="289"/>
      <c r="G94" s="144"/>
      <c r="H94" s="194" t="s">
        <v>149</v>
      </c>
      <c r="I94" s="60"/>
      <c r="J94" s="56">
        <v>128000</v>
      </c>
      <c r="K94" s="177" t="s">
        <v>205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148</v>
      </c>
      <c r="B95" s="58" t="s">
        <v>214</v>
      </c>
      <c r="C95" s="123"/>
      <c r="D95" s="218">
        <v>19000</v>
      </c>
      <c r="E95" s="186" t="s">
        <v>235</v>
      </c>
      <c r="F95" s="144"/>
      <c r="G95" s="144"/>
      <c r="H95" s="181" t="s">
        <v>176</v>
      </c>
      <c r="I95" s="61"/>
      <c r="J95" s="175">
        <v>7700</v>
      </c>
      <c r="K95" s="176" t="s">
        <v>174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4"/>
      <c r="F96" s="144"/>
      <c r="G96" s="144"/>
      <c r="H96" s="194" t="s">
        <v>193</v>
      </c>
      <c r="I96" s="60"/>
      <c r="J96" s="56">
        <v>44000</v>
      </c>
      <c r="K96" s="123" t="s">
        <v>192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209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161</v>
      </c>
      <c r="I98" s="61"/>
      <c r="J98" s="175">
        <v>20000</v>
      </c>
      <c r="K98" s="176" t="s">
        <v>192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195</v>
      </c>
      <c r="I99" s="60"/>
      <c r="J99" s="56">
        <v>27000</v>
      </c>
      <c r="K99" s="177" t="s">
        <v>194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202</v>
      </c>
      <c r="I100" s="60"/>
      <c r="J100" s="56">
        <v>50000</v>
      </c>
      <c r="K100" s="177" t="s">
        <v>201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207</v>
      </c>
      <c r="I101" s="61"/>
      <c r="J101" s="175">
        <v>45840</v>
      </c>
      <c r="K101" s="176" t="s">
        <v>205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219</v>
      </c>
      <c r="I102" s="61"/>
      <c r="J102" s="175">
        <v>6500</v>
      </c>
      <c r="K102" s="176" t="s">
        <v>217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214</v>
      </c>
      <c r="I103" s="61"/>
      <c r="J103" s="175">
        <v>39000</v>
      </c>
      <c r="K103" s="176" t="s">
        <v>209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303" t="s">
        <v>232</v>
      </c>
      <c r="B115" s="304" t="s">
        <v>231</v>
      </c>
      <c r="C115" s="305" t="s">
        <v>233</v>
      </c>
      <c r="D115" s="306">
        <v>6750</v>
      </c>
      <c r="E115" s="311" t="s">
        <v>203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35000</v>
      </c>
      <c r="E116" s="186" t="s">
        <v>155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1" t="s">
        <v>30</v>
      </c>
      <c r="B119" s="342"/>
      <c r="C119" s="354"/>
      <c r="D119" s="221">
        <f>SUM(D37:D118)</f>
        <v>2888935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1" t="s">
        <v>31</v>
      </c>
      <c r="B121" s="342"/>
      <c r="C121" s="342"/>
      <c r="D121" s="221">
        <f>D119+M121</f>
        <v>2888935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8:E9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I10" sqref="I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0.7109375" style="1" customWidth="1"/>
    <col min="13" max="16384" width="9.140625" style="1"/>
  </cols>
  <sheetData>
    <row r="1" spans="1:25" ht="26.25">
      <c r="A1" s="358" t="s">
        <v>51</v>
      </c>
      <c r="B1" s="359"/>
      <c r="C1" s="359"/>
      <c r="D1" s="359"/>
      <c r="E1" s="360"/>
      <c r="F1" s="5"/>
      <c r="G1" s="5"/>
    </row>
    <row r="2" spans="1:25" ht="21.75">
      <c r="A2" s="364" t="s">
        <v>66</v>
      </c>
      <c r="B2" s="365"/>
      <c r="C2" s="365"/>
      <c r="D2" s="365"/>
      <c r="E2" s="366"/>
      <c r="F2" s="5"/>
      <c r="G2" s="5"/>
    </row>
    <row r="3" spans="1:25" ht="23.25">
      <c r="A3" s="361" t="s">
        <v>238</v>
      </c>
      <c r="B3" s="362"/>
      <c r="C3" s="362"/>
      <c r="D3" s="362"/>
      <c r="E3" s="36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7" t="s">
        <v>115</v>
      </c>
      <c r="B4" s="368"/>
      <c r="C4" s="272"/>
      <c r="D4" s="369" t="s">
        <v>114</v>
      </c>
      <c r="E4" s="370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8170403.9759233007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70794.481852843339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0"/>
      <c r="B7" s="258"/>
      <c r="C7" s="41"/>
      <c r="D7" s="39" t="s">
        <v>64</v>
      </c>
      <c r="E7" s="285">
        <v>17958.505929544568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9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14910</v>
      </c>
      <c r="C9" s="40"/>
      <c r="D9" s="39" t="s">
        <v>11</v>
      </c>
      <c r="E9" s="254">
        <v>2888935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225</v>
      </c>
      <c r="B10" s="258"/>
      <c r="C10" s="40"/>
      <c r="D10" s="39" t="s">
        <v>199</v>
      </c>
      <c r="E10" s="256">
        <v>-1960651</v>
      </c>
      <c r="F10" s="7"/>
      <c r="G10" s="246" t="s">
        <v>12</v>
      </c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204</v>
      </c>
      <c r="B11" s="293">
        <f>B6-B9-B10</f>
        <v>55884.481852843339</v>
      </c>
      <c r="C11" s="40"/>
      <c r="D11" s="320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/>
      <c r="B12" s="258"/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7"/>
      <c r="B13" s="258"/>
      <c r="C13" s="40"/>
      <c r="D13" s="39"/>
      <c r="E13" s="256"/>
      <c r="F13" s="7"/>
      <c r="G13" s="247"/>
      <c r="H13" s="7"/>
      <c r="I13" s="7" t="s">
        <v>206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2" t="s">
        <v>159</v>
      </c>
      <c r="B14" s="293">
        <v>1150000</v>
      </c>
      <c r="C14" s="39"/>
      <c r="D14" s="39" t="s">
        <v>180</v>
      </c>
      <c r="E14" s="254">
        <v>61200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7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7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B5+B6-B9+B14+B15+B16</f>
        <v>9205884.4818528444</v>
      </c>
      <c r="C17" s="40"/>
      <c r="D17" s="40" t="s">
        <v>7</v>
      </c>
      <c r="E17" s="257">
        <f>SUM(E5:E16)</f>
        <v>9205884.4818528444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5" t="s">
        <v>14</v>
      </c>
      <c r="B19" s="356"/>
      <c r="C19" s="356"/>
      <c r="D19" s="356"/>
      <c r="E19" s="357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178000</v>
      </c>
      <c r="C20" s="292"/>
      <c r="D20" s="277" t="s">
        <v>16</v>
      </c>
      <c r="E20" s="278">
        <v>542930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133</v>
      </c>
      <c r="E21" s="278">
        <v>77930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186</v>
      </c>
      <c r="B22" s="127">
        <v>26680</v>
      </c>
      <c r="C22" s="39"/>
      <c r="D22" s="277" t="s">
        <v>215</v>
      </c>
      <c r="E22" s="278">
        <v>35850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197</v>
      </c>
      <c r="B23" s="127">
        <v>17400</v>
      </c>
      <c r="C23" s="39"/>
      <c r="D23" s="277" t="s">
        <v>136</v>
      </c>
      <c r="E23" s="278">
        <v>153780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121</v>
      </c>
      <c r="E24" s="278">
        <v>222880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124</v>
      </c>
      <c r="E25" s="278">
        <v>200000</v>
      </c>
      <c r="G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7" t="s">
        <v>116</v>
      </c>
      <c r="B26" s="298">
        <v>22000</v>
      </c>
      <c r="C26" s="128"/>
      <c r="D26" s="277" t="s">
        <v>137</v>
      </c>
      <c r="E26" s="278">
        <v>115440</v>
      </c>
      <c r="G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220</v>
      </c>
      <c r="B27" s="281">
        <v>20000</v>
      </c>
      <c r="C27" s="128"/>
      <c r="D27" s="283" t="s">
        <v>134</v>
      </c>
      <c r="E27" s="284">
        <v>38000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208</v>
      </c>
      <c r="B28" s="281">
        <v>35840</v>
      </c>
      <c r="C28" s="282"/>
      <c r="D28" s="283" t="s">
        <v>172</v>
      </c>
      <c r="E28" s="284">
        <v>65900</v>
      </c>
      <c r="G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158</v>
      </c>
      <c r="B29" s="281">
        <v>60000</v>
      </c>
      <c r="C29" s="282"/>
      <c r="D29" s="313" t="s">
        <v>132</v>
      </c>
      <c r="E29" s="299">
        <v>200000</v>
      </c>
      <c r="G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191</v>
      </c>
      <c r="B30" s="281">
        <v>28210</v>
      </c>
      <c r="C30" s="282"/>
      <c r="D30" s="283" t="s">
        <v>135</v>
      </c>
      <c r="E30" s="284">
        <v>42730</v>
      </c>
      <c r="G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141</v>
      </c>
      <c r="B31" s="281">
        <v>245000</v>
      </c>
      <c r="C31" s="282"/>
      <c r="D31" s="283" t="s">
        <v>196</v>
      </c>
      <c r="E31" s="284">
        <v>27900</v>
      </c>
      <c r="G31" s="1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167</v>
      </c>
      <c r="B32" s="281">
        <v>20080</v>
      </c>
      <c r="C32" s="282"/>
      <c r="D32" s="283" t="s">
        <v>184</v>
      </c>
      <c r="E32" s="284">
        <v>24000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0" t="s">
        <v>187</v>
      </c>
      <c r="B33" s="281">
        <v>20000</v>
      </c>
      <c r="C33" s="282"/>
      <c r="D33" s="283" t="s">
        <v>177</v>
      </c>
      <c r="E33" s="284">
        <v>100000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14" t="s">
        <v>18</v>
      </c>
      <c r="B34" s="315">
        <v>79590</v>
      </c>
      <c r="C34" s="316"/>
      <c r="D34" s="317" t="s">
        <v>216</v>
      </c>
      <c r="E34" s="318">
        <v>19000</v>
      </c>
      <c r="G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E37" s="15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sortState ref="D32:E35">
    <sortCondition ref="D32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2022-05-09T19:01:13Z</dcterms:modified>
</cp:coreProperties>
</file>