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10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toner</t>
        </r>
      </text>
    </comment>
  </commentList>
</comments>
</file>

<file path=xl/sharedStrings.xml><?xml version="1.0" encoding="utf-8"?>
<sst xmlns="http://schemas.openxmlformats.org/spreadsheetml/2006/main" count="391" uniqueCount="210">
  <si>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</si>
  <si>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</si>
  <si>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</si>
  <si>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</si>
  <si>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</si>
  <si>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</si>
  <si>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</si>
  <si>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</si>
  <si>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</si>
  <si>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</si>
  <si>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</si>
  <si>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</si>
  <si>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</si>
  <si>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</si>
  <si>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</si>
  <si>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</si>
  <si>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</si>
  <si>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</si>
  <si>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</si>
  <si>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</si>
  <si>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</si>
  <si>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</si>
  <si>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</si>
  <si>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</si>
  <si>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</si>
  <si>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</si>
  <si>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</si>
  <si>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</si>
  <si>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</si>
  <si>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</si>
  <si>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</si>
  <si>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</si>
  <si>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</si>
  <si>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</si>
  <si>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</si>
  <si>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</si>
  <si>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</si>
  <si>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</si>
  <si>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</si>
  <si>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</si>
  <si>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</si>
  <si>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</si>
  <si>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</si>
  <si>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</si>
  <si>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</si>
  <si>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</si>
  <si>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</si>
  <si>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</si>
  <si>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</si>
  <si>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</si>
  <si>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</si>
  <si>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</si>
  <si>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</si>
  <si>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</si>
  <si>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</si>
  <si>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</si>
  <si>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</si>
  <si>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</si>
  <si>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</si>
  <si>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</si>
  <si>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</si>
  <si>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</si>
  <si>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</si>
  <si>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</si>
  <si>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</si>
  <si>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</si>
  <si>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</si>
  <si>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</si>
  <si>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</si>
  <si>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</si>
  <si>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</si>
  <si>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</si>
  <si>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</si>
  <si>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</si>
  <si>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</si>
  <si>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</si>
  <si>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</si>
  <si>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</si>
  <si>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</si>
  <si>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</si>
  <si>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</si>
  <si>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</si>
  <si>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</si>
  <si>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</si>
  <si>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</si>
  <si>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</si>
  <si>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</si>
  <si>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</si>
  <si>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</si>
  <si>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</si>
  <si>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</si>
  <si>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</si>
  <si>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</si>
  <si>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</si>
  <si>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</si>
  <si>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</si>
  <si>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</si>
  <si>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</si>
  <si>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</si>
  <si>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</si>
  <si>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</si>
  <si>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</si>
  <si>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</si>
  <si>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</si>
  <si>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</si>
  <si>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</si>
  <si>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</si>
  <si>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</si>
  <si>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</si>
  <si>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</si>
  <si>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</si>
  <si>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</si>
  <si>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</si>
  <si>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</si>
  <si>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</si>
  <si>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</si>
  <si>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</si>
  <si>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</si>
  <si>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</si>
  <si>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</si>
  <si>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</si>
  <si>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</si>
  <si>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</si>
  <si>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</si>
  <si>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</si>
  <si>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</si>
  <si>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</si>
  <si>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</si>
  <si>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</si>
  <si>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</si>
  <si>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</si>
  <si>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</si>
  <si>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</si>
  <si>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</si>
  <si>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</si>
  <si>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</si>
  <si>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</si>
  <si>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</si>
  <si>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</si>
  <si>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</si>
  <si>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</si>
  <si>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</si>
  <si>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</si>
  <si>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</si>
  <si>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</si>
  <si>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</si>
  <si>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</si>
  <si>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</si>
  <si>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</si>
  <si>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</si>
  <si>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</si>
  <si>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</si>
  <si>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</si>
  <si>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</si>
  <si>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</si>
  <si>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</si>
  <si>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</si>
  <si>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</si>
  <si>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</si>
  <si>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</si>
  <si>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</si>
  <si>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</si>
  <si>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Courier Eid Bonus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</si>
  <si>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</si>
  <si>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</si>
  <si>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</si>
  <si>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</si>
  <si>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</si>
  <si>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</si>
  <si>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</si>
  <si>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</si>
  <si>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</si>
  <si>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A.M Tipu Boss (+)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</si>
  <si>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</si>
  <si>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</si>
  <si>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</si>
  <si>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</si>
  <si>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</si>
  <si>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</si>
  <si>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</si>
  <si>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</si>
  <si>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</si>
  <si>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Symphony  Balance(-)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</si>
  <si>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</si>
  <si>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</si>
  <si>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</si>
  <si>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</si>
  <si>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</si>
  <si>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</si>
  <si>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</si>
  <si>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Millat Market</t>
  </si>
  <si>
    <t>Bismillah Telecom</t>
  </si>
  <si>
    <t>N=Bismillah Telecom</t>
  </si>
  <si>
    <t>A=Khalifa Electronics</t>
  </si>
  <si>
    <t>L=Ma Telecom &amp; Computer</t>
  </si>
  <si>
    <t>06.08.2022</t>
  </si>
  <si>
    <t>07.08.2022</t>
  </si>
  <si>
    <t>08.08.2022</t>
  </si>
  <si>
    <t>Nandangachi</t>
  </si>
  <si>
    <t>Hasan Telecom</t>
  </si>
  <si>
    <t>09.08.2022</t>
  </si>
  <si>
    <t xml:space="preserve">Harun </t>
  </si>
  <si>
    <t>Bariola</t>
  </si>
  <si>
    <t>Bonpara</t>
  </si>
  <si>
    <t>Bhuiyan Mobile</t>
  </si>
  <si>
    <t>Bon=Bhuiyan Mobile</t>
  </si>
  <si>
    <t>10.08.2022</t>
  </si>
  <si>
    <t>Date:10.08.2022</t>
  </si>
  <si>
    <t>11.08.2022</t>
  </si>
  <si>
    <t>J=Molla Mobile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</si>
</sst>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9"/>
      <color indexed="81"/>
      <name val="Tahoma"/>
      <charset val="1"/>
    </font>
  </fonts>
  <fills count="48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0" borderId="56" xfId="0" applyFont="1" applyFill="1" applyBorder="1" applyAlignment="1">
      <alignment horizontal="left"/>
    </xf>
    <xf numFmtId="1" fontId="33" fillId="0" borderId="57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3" fillId="47" borderId="4" xfId="0" applyFont="1" applyFill="1" applyBorder="1" applyAlignment="1">
      <alignment horizontal="center" vertical="center"/>
    </xf>
    <xf numFmtId="1" fontId="33" fillId="47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0" fillId="0" borderId="15" xfId="0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7"/>
      <c r="B1" s="347"/>
      <c r="C1" s="347"/>
      <c r="D1" s="347"/>
      <c r="E1" s="347"/>
      <c r="F1" s="347"/>
    </row>
    <row r="2" spans="1:8" ht="20.25">
      <c r="A2" s="348"/>
      <c r="B2" s="345" t="s">
        <v>15</v>
      </c>
      <c r="C2" s="345"/>
      <c r="D2" s="345"/>
      <c r="E2" s="345"/>
    </row>
    <row r="3" spans="1:8" ht="16.5" customHeight="1">
      <c r="A3" s="348"/>
      <c r="B3" s="346" t="s">
        <v>49</v>
      </c>
      <c r="C3" s="346"/>
      <c r="D3" s="346"/>
      <c r="E3" s="346"/>
    </row>
    <row r="4" spans="1:8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8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8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8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8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8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8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8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8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8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8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8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20" sqref="G20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7"/>
      <c r="B1" s="347"/>
      <c r="C1" s="347"/>
      <c r="D1" s="347"/>
      <c r="E1" s="347"/>
      <c r="F1" s="347"/>
    </row>
    <row r="2" spans="1:7" ht="20.25">
      <c r="A2" s="348"/>
      <c r="B2" s="345" t="s">
        <v>15</v>
      </c>
      <c r="C2" s="345"/>
      <c r="D2" s="345"/>
      <c r="E2" s="345"/>
    </row>
    <row r="3" spans="1:7" ht="16.5" customHeight="1">
      <c r="A3" s="348"/>
      <c r="B3" s="346" t="s">
        <v>178</v>
      </c>
      <c r="C3" s="346"/>
      <c r="D3" s="346"/>
      <c r="E3" s="346"/>
    </row>
    <row r="4" spans="1:7" ht="15.75" customHeight="1">
      <c r="A4" s="348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8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8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8"/>
      <c r="B7" s="26" t="s">
        <v>177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8"/>
      <c r="B8" s="26" t="s">
        <v>181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8"/>
      <c r="B9" s="26" t="s">
        <v>183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8"/>
      <c r="B10" s="26" t="s">
        <v>187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8"/>
      <c r="B11" s="26" t="s">
        <v>195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8"/>
      <c r="B12" s="26" t="s">
        <v>196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8"/>
      <c r="B13" s="26" t="s">
        <v>197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8"/>
      <c r="B14" s="26" t="s">
        <v>200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8"/>
      <c r="B15" s="26" t="s">
        <v>206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8"/>
      <c r="B16" s="26"/>
      <c r="C16" s="247"/>
      <c r="D16" s="247"/>
      <c r="E16" s="248">
        <f t="shared" si="0"/>
        <v>31238</v>
      </c>
      <c r="F16" s="12"/>
      <c r="G16" s="2"/>
    </row>
    <row r="17" spans="1:7">
      <c r="A17" s="348"/>
      <c r="B17" s="26"/>
      <c r="C17" s="247"/>
      <c r="D17" s="247"/>
      <c r="E17" s="248">
        <f t="shared" si="0"/>
        <v>31238</v>
      </c>
      <c r="F17" s="12"/>
      <c r="G17" s="2"/>
    </row>
    <row r="18" spans="1:7">
      <c r="A18" s="348"/>
      <c r="B18" s="26"/>
      <c r="C18" s="247"/>
      <c r="D18" s="247"/>
      <c r="E18" s="248">
        <f>E17+C18-D18</f>
        <v>31238</v>
      </c>
      <c r="F18" s="2"/>
      <c r="G18" s="2"/>
    </row>
    <row r="19" spans="1:7" ht="12.75" customHeight="1">
      <c r="A19" s="348"/>
      <c r="B19" s="26"/>
      <c r="C19" s="247"/>
      <c r="D19" s="249"/>
      <c r="E19" s="248">
        <f t="shared" si="0"/>
        <v>31238</v>
      </c>
      <c r="F19" s="29"/>
      <c r="G19" s="2"/>
    </row>
    <row r="20" spans="1:7">
      <c r="A20" s="348"/>
      <c r="B20" s="26"/>
      <c r="C20" s="247"/>
      <c r="D20" s="247"/>
      <c r="E20" s="248">
        <f t="shared" si="0"/>
        <v>31238</v>
      </c>
      <c r="F20" s="2"/>
      <c r="G20" s="2"/>
    </row>
    <row r="21" spans="1:7">
      <c r="A21" s="348"/>
      <c r="B21" s="26"/>
      <c r="C21" s="247"/>
      <c r="D21" s="247"/>
      <c r="E21" s="248">
        <f>E20+C21-D21</f>
        <v>31238</v>
      </c>
      <c r="F21" s="259"/>
      <c r="G21" s="2"/>
    </row>
    <row r="22" spans="1:7">
      <c r="A22" s="348"/>
      <c r="B22" s="26"/>
      <c r="C22" s="247"/>
      <c r="D22" s="247"/>
      <c r="E22" s="248">
        <f t="shared" si="0"/>
        <v>31238</v>
      </c>
      <c r="F22" s="2"/>
      <c r="G22" s="2"/>
    </row>
    <row r="23" spans="1:7">
      <c r="A23" s="348"/>
      <c r="B23" s="26"/>
      <c r="C23" s="247"/>
      <c r="D23" s="247"/>
      <c r="E23" s="248">
        <f>E22+C23-D23</f>
        <v>31238</v>
      </c>
      <c r="F23" s="2"/>
      <c r="G23" s="2"/>
    </row>
    <row r="24" spans="1:7">
      <c r="A24" s="348"/>
      <c r="B24" s="26"/>
      <c r="C24" s="247"/>
      <c r="D24" s="247"/>
      <c r="E24" s="248">
        <f t="shared" si="0"/>
        <v>31238</v>
      </c>
      <c r="F24" s="2"/>
      <c r="G24" s="2"/>
    </row>
    <row r="25" spans="1:7">
      <c r="A25" s="348"/>
      <c r="B25" s="26"/>
      <c r="C25" s="247"/>
      <c r="D25" s="247"/>
      <c r="E25" s="248">
        <f t="shared" si="0"/>
        <v>31238</v>
      </c>
      <c r="F25" s="2"/>
      <c r="G25" s="2"/>
    </row>
    <row r="26" spans="1:7">
      <c r="A26" s="348"/>
      <c r="B26" s="26"/>
      <c r="C26" s="247"/>
      <c r="D26" s="247"/>
      <c r="E26" s="248">
        <f t="shared" si="0"/>
        <v>31238</v>
      </c>
      <c r="F26" s="2"/>
      <c r="G26" s="2"/>
    </row>
    <row r="27" spans="1:7">
      <c r="A27" s="348"/>
      <c r="B27" s="26"/>
      <c r="C27" s="247"/>
      <c r="D27" s="247"/>
      <c r="E27" s="248">
        <f t="shared" si="0"/>
        <v>31238</v>
      </c>
      <c r="F27" s="2"/>
      <c r="G27" s="21"/>
    </row>
    <row r="28" spans="1:7">
      <c r="A28" s="348"/>
      <c r="B28" s="26"/>
      <c r="C28" s="247"/>
      <c r="D28" s="247"/>
      <c r="E28" s="248">
        <f>E27+C28-D28</f>
        <v>31238</v>
      </c>
      <c r="F28" s="21"/>
      <c r="G28" s="21"/>
    </row>
    <row r="29" spans="1:7">
      <c r="A29" s="348"/>
      <c r="B29" s="26"/>
      <c r="C29" s="247"/>
      <c r="D29" s="247"/>
      <c r="E29" s="248">
        <f t="shared" si="0"/>
        <v>31238</v>
      </c>
      <c r="F29" s="2"/>
      <c r="G29" s="21"/>
    </row>
    <row r="30" spans="1:7">
      <c r="A30" s="348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8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8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8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8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8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8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8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8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8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8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8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8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8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8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8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8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8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8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8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8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8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8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8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8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8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8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8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8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8"/>
      <c r="B59" s="26"/>
      <c r="C59" s="247"/>
      <c r="D59" s="247"/>
      <c r="E59" s="248">
        <f t="shared" si="0"/>
        <v>31238</v>
      </c>
      <c r="F59" s="2"/>
    </row>
    <row r="60" spans="1:7">
      <c r="A60" s="348"/>
      <c r="B60" s="26"/>
      <c r="C60" s="247"/>
      <c r="D60" s="247"/>
      <c r="E60" s="248">
        <f t="shared" si="0"/>
        <v>31238</v>
      </c>
      <c r="F60" s="2"/>
    </row>
    <row r="61" spans="1:7">
      <c r="A61" s="348"/>
      <c r="B61" s="26"/>
      <c r="C61" s="247"/>
      <c r="D61" s="247"/>
      <c r="E61" s="248">
        <f t="shared" si="0"/>
        <v>31238</v>
      </c>
      <c r="F61" s="2"/>
    </row>
    <row r="62" spans="1:7">
      <c r="A62" s="348"/>
      <c r="B62" s="26"/>
      <c r="C62" s="247"/>
      <c r="D62" s="247"/>
      <c r="E62" s="248">
        <f t="shared" si="0"/>
        <v>31238</v>
      </c>
      <c r="F62" s="2"/>
    </row>
    <row r="63" spans="1:7">
      <c r="A63" s="348"/>
      <c r="B63" s="26"/>
      <c r="C63" s="247"/>
      <c r="D63" s="247"/>
      <c r="E63" s="248">
        <f t="shared" si="0"/>
        <v>31238</v>
      </c>
      <c r="F63" s="2"/>
    </row>
    <row r="64" spans="1:7">
      <c r="A64" s="348"/>
      <c r="B64" s="26"/>
      <c r="C64" s="247"/>
      <c r="D64" s="247"/>
      <c r="E64" s="248">
        <f t="shared" si="0"/>
        <v>31238</v>
      </c>
      <c r="F64" s="2"/>
    </row>
    <row r="65" spans="1:7">
      <c r="A65" s="348"/>
      <c r="B65" s="26"/>
      <c r="C65" s="247"/>
      <c r="D65" s="247"/>
      <c r="E65" s="248">
        <f t="shared" si="0"/>
        <v>31238</v>
      </c>
      <c r="F65" s="2"/>
    </row>
    <row r="66" spans="1:7">
      <c r="A66" s="348"/>
      <c r="B66" s="26"/>
      <c r="C66" s="247"/>
      <c r="D66" s="247"/>
      <c r="E66" s="248">
        <f t="shared" si="0"/>
        <v>31238</v>
      </c>
      <c r="F66" s="2"/>
    </row>
    <row r="67" spans="1:7">
      <c r="A67" s="348"/>
      <c r="B67" s="26"/>
      <c r="C67" s="247"/>
      <c r="D67" s="247"/>
      <c r="E67" s="248">
        <f t="shared" si="0"/>
        <v>31238</v>
      </c>
      <c r="F67" s="2"/>
    </row>
    <row r="68" spans="1:7">
      <c r="A68" s="348"/>
      <c r="B68" s="26"/>
      <c r="C68" s="247"/>
      <c r="D68" s="247"/>
      <c r="E68" s="248">
        <f t="shared" si="0"/>
        <v>31238</v>
      </c>
      <c r="F68" s="2"/>
    </row>
    <row r="69" spans="1:7">
      <c r="A69" s="348"/>
      <c r="B69" s="26"/>
      <c r="C69" s="247"/>
      <c r="D69" s="247"/>
      <c r="E69" s="248">
        <f t="shared" si="0"/>
        <v>31238</v>
      </c>
      <c r="F69" s="2"/>
    </row>
    <row r="70" spans="1:7">
      <c r="A70" s="348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8"/>
      <c r="B71" s="26"/>
      <c r="C71" s="247"/>
      <c r="D71" s="247"/>
      <c r="E71" s="248">
        <f t="shared" si="1"/>
        <v>31238</v>
      </c>
      <c r="F71" s="2"/>
    </row>
    <row r="72" spans="1:7">
      <c r="A72" s="348"/>
      <c r="B72" s="26"/>
      <c r="C72" s="247"/>
      <c r="D72" s="247"/>
      <c r="E72" s="248">
        <f t="shared" si="1"/>
        <v>31238</v>
      </c>
      <c r="F72" s="2"/>
    </row>
    <row r="73" spans="1:7">
      <c r="A73" s="348"/>
      <c r="B73" s="26"/>
      <c r="C73" s="247"/>
      <c r="D73" s="247"/>
      <c r="E73" s="248">
        <f t="shared" si="1"/>
        <v>31238</v>
      </c>
      <c r="F73" s="2"/>
    </row>
    <row r="74" spans="1:7">
      <c r="A74" s="348"/>
      <c r="B74" s="26"/>
      <c r="C74" s="247"/>
      <c r="D74" s="247"/>
      <c r="E74" s="248">
        <f t="shared" si="1"/>
        <v>31238</v>
      </c>
      <c r="F74" s="2"/>
    </row>
    <row r="75" spans="1:7">
      <c r="A75" s="348"/>
      <c r="B75" s="26"/>
      <c r="C75" s="247"/>
      <c r="D75" s="247"/>
      <c r="E75" s="248">
        <f t="shared" si="1"/>
        <v>31238</v>
      </c>
      <c r="F75" s="2"/>
    </row>
    <row r="76" spans="1:7">
      <c r="A76" s="348"/>
      <c r="B76" s="26"/>
      <c r="C76" s="247"/>
      <c r="D76" s="247"/>
      <c r="E76" s="248">
        <f t="shared" si="1"/>
        <v>31238</v>
      </c>
      <c r="F76" s="2"/>
    </row>
    <row r="77" spans="1:7">
      <c r="A77" s="348"/>
      <c r="B77" s="26"/>
      <c r="C77" s="247"/>
      <c r="D77" s="247"/>
      <c r="E77" s="248">
        <f t="shared" si="1"/>
        <v>31238</v>
      </c>
      <c r="F77" s="2"/>
    </row>
    <row r="78" spans="1:7">
      <c r="A78" s="348"/>
      <c r="B78" s="26"/>
      <c r="C78" s="247"/>
      <c r="D78" s="247"/>
      <c r="E78" s="248">
        <f t="shared" si="1"/>
        <v>31238</v>
      </c>
      <c r="F78" s="2"/>
    </row>
    <row r="79" spans="1:7">
      <c r="A79" s="348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8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8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8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8"/>
      <c r="B83" s="268"/>
      <c r="C83" s="248">
        <f>SUM(C5:C72)</f>
        <v>4761238</v>
      </c>
      <c r="D83" s="248">
        <f>SUM(D5:D77)</f>
        <v>4730000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1" t="s">
        <v>15</v>
      </c>
      <c r="B1" s="35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</row>
    <row r="2" spans="1:24" s="65" customFormat="1" ht="18">
      <c r="A2" s="352" t="s">
        <v>93</v>
      </c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352"/>
      <c r="O2" s="352"/>
      <c r="P2" s="352"/>
      <c r="Q2" s="352"/>
    </row>
    <row r="3" spans="1:24" s="66" customFormat="1" ht="16.5" thickBot="1">
      <c r="A3" s="353" t="s">
        <v>179</v>
      </c>
      <c r="B3" s="354"/>
      <c r="C3" s="354"/>
      <c r="D3" s="354"/>
      <c r="E3" s="354"/>
      <c r="F3" s="354"/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5"/>
      <c r="S3" s="50"/>
      <c r="T3" s="7"/>
      <c r="U3" s="7"/>
      <c r="V3" s="7"/>
      <c r="W3" s="7"/>
      <c r="X3" s="16"/>
    </row>
    <row r="4" spans="1:24" s="67" customFormat="1" ht="12.75" customHeight="1">
      <c r="A4" s="356" t="s">
        <v>29</v>
      </c>
      <c r="B4" s="358" t="s">
        <v>30</v>
      </c>
      <c r="C4" s="360" t="s">
        <v>31</v>
      </c>
      <c r="D4" s="360" t="s">
        <v>32</v>
      </c>
      <c r="E4" s="360" t="s">
        <v>33</v>
      </c>
      <c r="F4" s="360" t="s">
        <v>121</v>
      </c>
      <c r="G4" s="360" t="s">
        <v>34</v>
      </c>
      <c r="H4" s="360" t="s">
        <v>133</v>
      </c>
      <c r="I4" s="360" t="s">
        <v>188</v>
      </c>
      <c r="J4" s="360" t="s">
        <v>35</v>
      </c>
      <c r="K4" s="360" t="s">
        <v>36</v>
      </c>
      <c r="L4" s="360" t="s">
        <v>37</v>
      </c>
      <c r="M4" s="360" t="s">
        <v>162</v>
      </c>
      <c r="N4" s="360" t="s">
        <v>126</v>
      </c>
      <c r="O4" s="349" t="s">
        <v>38</v>
      </c>
      <c r="P4" s="362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57"/>
      <c r="B5" s="359"/>
      <c r="C5" s="361"/>
      <c r="D5" s="361"/>
      <c r="E5" s="361"/>
      <c r="F5" s="361"/>
      <c r="G5" s="361"/>
      <c r="H5" s="361"/>
      <c r="I5" s="361"/>
      <c r="J5" s="361"/>
      <c r="K5" s="361"/>
      <c r="L5" s="361"/>
      <c r="M5" s="361"/>
      <c r="N5" s="361"/>
      <c r="O5" s="350"/>
      <c r="P5" s="363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177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181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/>
      <c r="N7" s="113"/>
      <c r="O7" s="76"/>
      <c r="P7" s="78"/>
      <c r="Q7" s="79">
        <f t="shared" si="0"/>
        <v>2114</v>
      </c>
      <c r="R7" s="80"/>
      <c r="S7" s="32"/>
      <c r="T7" s="32"/>
      <c r="U7" s="32"/>
      <c r="V7" s="32"/>
      <c r="W7" s="32"/>
    </row>
    <row r="8" spans="1:24" s="13" customFormat="1">
      <c r="A8" s="74" t="s">
        <v>183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187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195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196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197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200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206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/>
      <c r="O14" s="83"/>
      <c r="P14" s="85"/>
      <c r="Q14" s="79">
        <f t="shared" si="0"/>
        <v>480</v>
      </c>
      <c r="R14" s="80"/>
      <c r="S14" s="88"/>
      <c r="T14" s="32"/>
      <c r="U14" s="5"/>
      <c r="V14" s="32"/>
      <c r="W14" s="5"/>
    </row>
    <row r="15" spans="1:24" s="13" customFormat="1">
      <c r="A15" s="74" t="s">
        <v>208</v>
      </c>
      <c r="B15" s="82"/>
      <c r="C15" s="75"/>
      <c r="D15" s="83"/>
      <c r="E15" s="83"/>
      <c r="F15" s="83"/>
      <c r="G15" s="83"/>
      <c r="H15" s="83"/>
      <c r="I15" s="83"/>
      <c r="J15" s="83"/>
      <c r="K15" s="83"/>
      <c r="L15" s="76"/>
      <c r="M15" s="83"/>
      <c r="N15" s="114"/>
      <c r="O15" s="83"/>
      <c r="P15" s="85"/>
      <c r="Q15" s="79">
        <f t="shared" si="0"/>
        <v>0</v>
      </c>
      <c r="R15" s="80"/>
      <c r="S15" s="6"/>
      <c r="T15" s="32"/>
      <c r="U15" s="32"/>
      <c r="V15" s="32"/>
      <c r="W15" s="32"/>
    </row>
    <row r="16" spans="1:24" s="13" customFormat="1">
      <c r="A16" s="74"/>
      <c r="B16" s="82"/>
      <c r="C16" s="75"/>
      <c r="D16" s="83"/>
      <c r="E16" s="83"/>
      <c r="F16" s="83"/>
      <c r="G16" s="83"/>
      <c r="H16" s="83"/>
      <c r="I16" s="83"/>
      <c r="J16" s="83"/>
      <c r="K16" s="83"/>
      <c r="L16" s="83"/>
      <c r="M16" s="83"/>
      <c r="N16" s="114"/>
      <c r="O16" s="83"/>
      <c r="P16" s="85"/>
      <c r="Q16" s="79">
        <f t="shared" si="0"/>
        <v>0</v>
      </c>
      <c r="R16" s="80"/>
      <c r="S16" s="6"/>
      <c r="T16" s="32"/>
      <c r="U16" s="5"/>
      <c r="V16" s="32"/>
      <c r="W16" s="5"/>
    </row>
    <row r="17" spans="1:23" s="13" customFormat="1">
      <c r="A17" s="74"/>
      <c r="B17" s="82"/>
      <c r="C17" s="75"/>
      <c r="D17" s="83"/>
      <c r="E17" s="83"/>
      <c r="F17" s="83"/>
      <c r="G17" s="83"/>
      <c r="H17" s="83"/>
      <c r="I17" s="83"/>
      <c r="J17" s="83"/>
      <c r="K17" s="83"/>
      <c r="L17" s="83"/>
      <c r="M17" s="83"/>
      <c r="N17" s="114"/>
      <c r="O17" s="85"/>
      <c r="P17" s="85"/>
      <c r="Q17" s="79">
        <f t="shared" si="0"/>
        <v>0</v>
      </c>
      <c r="R17" s="80"/>
      <c r="S17" s="6"/>
      <c r="T17" s="32"/>
      <c r="U17" s="32"/>
      <c r="V17" s="32"/>
      <c r="W17" s="32"/>
    </row>
    <row r="18" spans="1:23" s="13" customFormat="1">
      <c r="A18" s="74"/>
      <c r="B18" s="82"/>
      <c r="C18" s="75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114"/>
      <c r="O18" s="85"/>
      <c r="P18" s="85"/>
      <c r="Q18" s="79">
        <f t="shared" si="0"/>
        <v>0</v>
      </c>
      <c r="R18" s="80"/>
      <c r="S18" s="6"/>
      <c r="T18" s="32"/>
      <c r="U18" s="5"/>
      <c r="V18" s="32"/>
      <c r="W18" s="5"/>
    </row>
    <row r="19" spans="1:23" s="13" customFormat="1">
      <c r="A19" s="74"/>
      <c r="B19" s="82"/>
      <c r="C19" s="75"/>
      <c r="D19" s="83"/>
      <c r="E19" s="83"/>
      <c r="F19" s="83"/>
      <c r="G19" s="83"/>
      <c r="H19" s="83"/>
      <c r="I19" s="83"/>
      <c r="J19" s="271"/>
      <c r="K19" s="83"/>
      <c r="L19" s="83"/>
      <c r="M19" s="83"/>
      <c r="N19" s="115"/>
      <c r="O19" s="85"/>
      <c r="P19" s="85"/>
      <c r="Q19" s="79">
        <f t="shared" si="0"/>
        <v>0</v>
      </c>
      <c r="R19" s="80"/>
      <c r="S19" s="6"/>
      <c r="T19" s="32"/>
      <c r="U19" s="32"/>
      <c r="V19" s="32"/>
      <c r="W19" s="32"/>
    </row>
    <row r="20" spans="1:23" s="13" customFormat="1">
      <c r="A20" s="74"/>
      <c r="B20" s="82"/>
      <c r="C20" s="75"/>
      <c r="D20" s="83"/>
      <c r="E20" s="83"/>
      <c r="F20" s="114"/>
      <c r="G20" s="83"/>
      <c r="H20" s="83"/>
      <c r="I20" s="83"/>
      <c r="J20" s="83"/>
      <c r="K20" s="83"/>
      <c r="L20" s="83"/>
      <c r="M20" s="83"/>
      <c r="N20" s="114"/>
      <c r="O20" s="83"/>
      <c r="P20" s="85"/>
      <c r="Q20" s="79">
        <f t="shared" si="0"/>
        <v>0</v>
      </c>
      <c r="R20" s="80"/>
      <c r="S20" s="6"/>
      <c r="T20" s="32"/>
      <c r="U20" s="5"/>
      <c r="V20" s="32"/>
      <c r="W20" s="5"/>
    </row>
    <row r="21" spans="1:23" s="13" customFormat="1">
      <c r="A21" s="74"/>
      <c r="B21" s="82"/>
      <c r="C21" s="75"/>
      <c r="D21" s="83"/>
      <c r="E21" s="83"/>
      <c r="F21" s="83"/>
      <c r="G21" s="83"/>
      <c r="H21" s="83"/>
      <c r="I21" s="83"/>
      <c r="J21" s="83"/>
      <c r="K21" s="83"/>
      <c r="L21" s="83"/>
      <c r="M21" s="83"/>
      <c r="N21" s="114"/>
      <c r="O21" s="83"/>
      <c r="P21" s="85"/>
      <c r="Q21" s="79">
        <f t="shared" si="0"/>
        <v>0</v>
      </c>
      <c r="R21" s="80"/>
      <c r="S21" s="6"/>
    </row>
    <row r="22" spans="1:23" s="13" customFormat="1">
      <c r="A22" s="74"/>
      <c r="B22" s="82"/>
      <c r="C22" s="75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114"/>
      <c r="O22" s="83"/>
      <c r="P22" s="85"/>
      <c r="Q22" s="79">
        <f t="shared" si="0"/>
        <v>0</v>
      </c>
      <c r="R22" s="80"/>
      <c r="S22" s="6"/>
    </row>
    <row r="23" spans="1:23" s="90" customFormat="1">
      <c r="A23" s="74"/>
      <c r="B23" s="82"/>
      <c r="C23" s="75"/>
      <c r="D23" s="83"/>
      <c r="E23" s="83"/>
      <c r="F23" s="83"/>
      <c r="G23" s="83"/>
      <c r="H23" s="83"/>
      <c r="I23" s="83"/>
      <c r="J23" s="83"/>
      <c r="K23" s="83"/>
      <c r="L23" s="83"/>
      <c r="M23" s="83"/>
      <c r="N23" s="114"/>
      <c r="O23" s="83"/>
      <c r="P23" s="85"/>
      <c r="Q23" s="79">
        <f t="shared" si="0"/>
        <v>0</v>
      </c>
      <c r="R23" s="89"/>
      <c r="S23" s="6"/>
    </row>
    <row r="24" spans="1:23" s="13" customFormat="1">
      <c r="A24" s="74"/>
      <c r="B24" s="82"/>
      <c r="C24" s="75"/>
      <c r="D24" s="83"/>
      <c r="E24" s="83"/>
      <c r="F24" s="83"/>
      <c r="G24" s="83"/>
      <c r="H24" s="83"/>
      <c r="I24" s="83"/>
      <c r="J24" s="83"/>
      <c r="K24" s="83"/>
      <c r="L24" s="83"/>
      <c r="M24" s="83"/>
      <c r="N24" s="114"/>
      <c r="O24" s="83"/>
      <c r="P24" s="85"/>
      <c r="Q24" s="79">
        <f t="shared" si="0"/>
        <v>0</v>
      </c>
      <c r="R24" s="80"/>
      <c r="S24" s="6"/>
      <c r="U24" s="91"/>
      <c r="V24" s="91"/>
      <c r="W24" s="91"/>
    </row>
    <row r="25" spans="1:23" s="90" customFormat="1">
      <c r="A25" s="74"/>
      <c r="B25" s="82"/>
      <c r="C25" s="75"/>
      <c r="D25" s="83"/>
      <c r="E25" s="83"/>
      <c r="F25" s="83"/>
      <c r="G25" s="83"/>
      <c r="H25" s="83"/>
      <c r="I25" s="83"/>
      <c r="J25" s="83"/>
      <c r="K25" s="83"/>
      <c r="L25" s="83"/>
      <c r="M25" s="83"/>
      <c r="N25" s="114"/>
      <c r="O25" s="83"/>
      <c r="P25" s="85"/>
      <c r="Q25" s="79">
        <f t="shared" si="0"/>
        <v>0</v>
      </c>
      <c r="R25" s="89"/>
      <c r="S25" s="6"/>
    </row>
    <row r="26" spans="1:23" s="13" customFormat="1">
      <c r="A26" s="74"/>
      <c r="B26" s="82"/>
      <c r="C26" s="75"/>
      <c r="D26" s="83"/>
      <c r="E26" s="83"/>
      <c r="F26" s="83"/>
      <c r="G26" s="83"/>
      <c r="H26" s="83"/>
      <c r="I26" s="83"/>
      <c r="J26" s="83"/>
      <c r="K26" s="83"/>
      <c r="L26" s="83"/>
      <c r="M26" s="83"/>
      <c r="N26" s="114"/>
      <c r="O26" s="83"/>
      <c r="P26" s="85"/>
      <c r="Q26" s="79">
        <f t="shared" si="0"/>
        <v>0</v>
      </c>
      <c r="R26" s="80"/>
      <c r="S26" s="6"/>
    </row>
    <row r="27" spans="1:23" s="13" customFormat="1">
      <c r="A27" s="74"/>
      <c r="B27" s="82"/>
      <c r="C27" s="75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114"/>
      <c r="O27" s="83"/>
      <c r="P27" s="85"/>
      <c r="Q27" s="79">
        <f t="shared" si="0"/>
        <v>0</v>
      </c>
      <c r="R27" s="80"/>
      <c r="S27" s="6"/>
    </row>
    <row r="28" spans="1:23" s="13" customFormat="1">
      <c r="A28" s="74"/>
      <c r="B28" s="82"/>
      <c r="C28" s="75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114"/>
      <c r="O28" s="83"/>
      <c r="P28" s="85"/>
      <c r="Q28" s="79">
        <f t="shared" si="0"/>
        <v>0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7210</v>
      </c>
      <c r="C37" s="281">
        <f t="shared" si="1"/>
        <v>1000</v>
      </c>
      <c r="D37" s="101">
        <f t="shared" si="1"/>
        <v>1075</v>
      </c>
      <c r="E37" s="101">
        <f t="shared" si="1"/>
        <v>97</v>
      </c>
      <c r="F37" s="101">
        <f t="shared" si="1"/>
        <v>0</v>
      </c>
      <c r="G37" s="101">
        <f t="shared" si="1"/>
        <v>2310</v>
      </c>
      <c r="H37" s="101">
        <f t="shared" si="1"/>
        <v>0</v>
      </c>
      <c r="I37" s="101"/>
      <c r="J37" s="101">
        <f>SUM(J6:J36)</f>
        <v>270</v>
      </c>
      <c r="K37" s="101">
        <f>SUM(K6:K36)</f>
        <v>3200</v>
      </c>
      <c r="L37" s="101"/>
      <c r="M37" s="101">
        <f>SUM(M6:M36)</f>
        <v>0</v>
      </c>
      <c r="N37" s="117">
        <f>SUM(N6:N36)</f>
        <v>120</v>
      </c>
      <c r="O37" s="101">
        <f>SUM(O6:O36)</f>
        <v>0</v>
      </c>
      <c r="P37" s="102">
        <f>SUM(P6:P36)</f>
        <v>0</v>
      </c>
      <c r="Q37" s="103">
        <f>SUM(Q6:Q36)</f>
        <v>17681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1" zoomScale="120" zoomScaleNormal="120" workbookViewId="0">
      <selection activeCell="D87" sqref="D87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7" t="s">
        <v>15</v>
      </c>
      <c r="B1" s="368"/>
      <c r="C1" s="368"/>
      <c r="D1" s="368"/>
      <c r="E1" s="368"/>
      <c r="F1" s="369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0" t="s">
        <v>180</v>
      </c>
      <c r="B2" s="371"/>
      <c r="C2" s="371"/>
      <c r="D2" s="371"/>
      <c r="E2" s="371"/>
      <c r="F2" s="372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3" t="s">
        <v>84</v>
      </c>
      <c r="B3" s="374"/>
      <c r="C3" s="374"/>
      <c r="D3" s="374"/>
      <c r="E3" s="374"/>
      <c r="F3" s="375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177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181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183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187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195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196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197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200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206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/>
      <c r="B14" s="49"/>
      <c r="C14" s="52"/>
      <c r="D14" s="49"/>
      <c r="E14" s="49">
        <f t="shared" si="0"/>
        <v>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/>
      <c r="B15" s="49"/>
      <c r="C15" s="52"/>
      <c r="D15" s="49"/>
      <c r="E15" s="49">
        <f t="shared" si="0"/>
        <v>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/>
      <c r="B16" s="49"/>
      <c r="C16" s="52"/>
      <c r="D16" s="49"/>
      <c r="E16" s="49">
        <f t="shared" si="0"/>
        <v>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/>
      <c r="B17" s="49"/>
      <c r="C17" s="52"/>
      <c r="D17" s="49"/>
      <c r="E17" s="49">
        <f t="shared" si="0"/>
        <v>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/>
      <c r="B18" s="49"/>
      <c r="C18" s="52"/>
      <c r="D18" s="49"/>
      <c r="E18" s="49">
        <f t="shared" si="0"/>
        <v>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/>
      <c r="B19" s="49"/>
      <c r="C19" s="52"/>
      <c r="D19" s="49"/>
      <c r="E19" s="49">
        <f>C19+D19</f>
        <v>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/>
      <c r="B20" s="49"/>
      <c r="C20" s="52"/>
      <c r="D20" s="49"/>
      <c r="E20" s="49">
        <f t="shared" ref="E20:E23" si="1">C20+D20</f>
        <v>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/>
      <c r="B21" s="49"/>
      <c r="C21" s="52"/>
      <c r="D21" s="49"/>
      <c r="E21" s="49">
        <f t="shared" si="1"/>
        <v>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/>
      <c r="B22" s="49"/>
      <c r="C22" s="52"/>
      <c r="D22" s="49"/>
      <c r="E22" s="49">
        <f t="shared" si="1"/>
        <v>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/>
      <c r="B23" s="49"/>
      <c r="C23" s="52"/>
      <c r="D23" s="49"/>
      <c r="E23" s="49">
        <f t="shared" si="1"/>
        <v>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/>
      <c r="B24" s="49"/>
      <c r="C24" s="52"/>
      <c r="D24" s="49"/>
      <c r="E24" s="49">
        <f t="shared" si="0"/>
        <v>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/>
      <c r="B25" s="49"/>
      <c r="C25" s="52"/>
      <c r="D25" s="49"/>
      <c r="E25" s="49">
        <f t="shared" si="0"/>
        <v>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/>
      <c r="B26" s="49"/>
      <c r="C26" s="52"/>
      <c r="D26" s="49"/>
      <c r="E26" s="49">
        <f t="shared" si="0"/>
        <v>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/>
      <c r="B27" s="49"/>
      <c r="C27" s="52"/>
      <c r="D27" s="49"/>
      <c r="E27" s="49">
        <f t="shared" si="0"/>
        <v>0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5355760</v>
      </c>
      <c r="C33" s="252">
        <f>SUM(C5:C32)</f>
        <v>4701349</v>
      </c>
      <c r="D33" s="251">
        <f>SUM(D5:D32)</f>
        <v>16961</v>
      </c>
      <c r="E33" s="251">
        <f>SUM(E5:E32)</f>
        <v>4718310</v>
      </c>
      <c r="F33" s="251">
        <f>B33-E33</f>
        <v>637450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6" t="s">
        <v>21</v>
      </c>
      <c r="C35" s="366"/>
      <c r="D35" s="366"/>
      <c r="E35" s="366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183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185</v>
      </c>
      <c r="D39" s="206">
        <v>14460</v>
      </c>
      <c r="E39" s="175" t="s">
        <v>183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123</v>
      </c>
      <c r="C40" s="118"/>
      <c r="D40" s="206">
        <v>2280</v>
      </c>
      <c r="E40" s="175" t="s">
        <v>206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57" t="s">
        <v>201</v>
      </c>
      <c r="C41" s="118" t="s">
        <v>202</v>
      </c>
      <c r="D41" s="206">
        <v>30000</v>
      </c>
      <c r="E41" s="176" t="s">
        <v>200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/>
      <c r="B42" s="57"/>
      <c r="C42" s="118"/>
      <c r="D42" s="206"/>
      <c r="E42" s="176"/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/>
      <c r="B43" s="119"/>
      <c r="C43" s="118"/>
      <c r="D43" s="206"/>
      <c r="E43" s="175"/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195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175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200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175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287600</v>
      </c>
      <c r="E48" s="303" t="s">
        <v>206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168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500000</v>
      </c>
      <c r="E49" s="301" t="s">
        <v>200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175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166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166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28450</v>
      </c>
      <c r="E51" s="305" t="s">
        <v>200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170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76080</v>
      </c>
      <c r="E52" s="303" t="s">
        <v>206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171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64790</v>
      </c>
      <c r="E53" s="301" t="s">
        <v>206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175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 t="s">
        <v>88</v>
      </c>
      <c r="B54" s="298" t="s">
        <v>90</v>
      </c>
      <c r="C54" s="299" t="s">
        <v>174</v>
      </c>
      <c r="D54" s="300">
        <v>200</v>
      </c>
      <c r="E54" s="305" t="s">
        <v>173</v>
      </c>
      <c r="F54" s="131"/>
      <c r="G54" s="137"/>
      <c r="H54" s="188" t="s">
        <v>90</v>
      </c>
      <c r="I54" s="61" t="s">
        <v>174</v>
      </c>
      <c r="J54" s="52">
        <v>200</v>
      </c>
      <c r="K54" s="170" t="s">
        <v>173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 t="s">
        <v>190</v>
      </c>
      <c r="B55" s="304" t="s">
        <v>191</v>
      </c>
      <c r="C55" s="299"/>
      <c r="D55" s="300">
        <v>17100</v>
      </c>
      <c r="E55" s="301" t="s">
        <v>206</v>
      </c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307"/>
      <c r="C56" s="299"/>
      <c r="D56" s="308"/>
      <c r="E56" s="303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175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175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80</v>
      </c>
      <c r="B59" s="292" t="s">
        <v>70</v>
      </c>
      <c r="C59" s="289" t="s">
        <v>64</v>
      </c>
      <c r="D59" s="290">
        <v>11000</v>
      </c>
      <c r="E59" s="309" t="s">
        <v>101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80</v>
      </c>
      <c r="B60" s="288" t="s">
        <v>67</v>
      </c>
      <c r="C60" s="289" t="s">
        <v>62</v>
      </c>
      <c r="D60" s="290">
        <v>16510</v>
      </c>
      <c r="E60" s="309" t="s">
        <v>181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175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88" t="s">
        <v>68</v>
      </c>
      <c r="C61" s="289" t="s">
        <v>63</v>
      </c>
      <c r="D61" s="290">
        <v>17400</v>
      </c>
      <c r="E61" s="310" t="s">
        <v>132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69</v>
      </c>
      <c r="C62" s="289">
        <v>1774412324</v>
      </c>
      <c r="D62" s="290">
        <v>21440</v>
      </c>
      <c r="E62" s="310" t="s">
        <v>168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168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76</v>
      </c>
      <c r="B63" s="292" t="s">
        <v>119</v>
      </c>
      <c r="C63" s="289">
        <v>1745870700</v>
      </c>
      <c r="D63" s="290">
        <v>15000</v>
      </c>
      <c r="E63" s="310" t="s">
        <v>163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163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78</v>
      </c>
      <c r="B64" s="311" t="s">
        <v>72</v>
      </c>
      <c r="C64" s="289" t="s">
        <v>65</v>
      </c>
      <c r="D64" s="290">
        <v>5000</v>
      </c>
      <c r="E64" s="309" t="s">
        <v>154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81</v>
      </c>
      <c r="B65" s="288" t="s">
        <v>189</v>
      </c>
      <c r="C65" s="289"/>
      <c r="D65" s="290">
        <v>22460</v>
      </c>
      <c r="E65" s="291" t="s">
        <v>196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173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198</v>
      </c>
      <c r="B66" s="292" t="s">
        <v>199</v>
      </c>
      <c r="C66" s="289"/>
      <c r="D66" s="290">
        <v>10000</v>
      </c>
      <c r="E66" s="310" t="s">
        <v>197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167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175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170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287"/>
      <c r="B71" s="288"/>
      <c r="C71" s="289"/>
      <c r="D71" s="290"/>
      <c r="E71" s="310"/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173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169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3" t="s">
        <v>204</v>
      </c>
      <c r="C73" s="320"/>
      <c r="D73" s="315">
        <v>80000</v>
      </c>
      <c r="E73" s="317" t="s">
        <v>200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167</v>
      </c>
      <c r="F74" s="133"/>
      <c r="G74" s="137"/>
      <c r="H74" s="174" t="s">
        <v>156</v>
      </c>
      <c r="I74" s="56"/>
      <c r="J74" s="168">
        <v>500</v>
      </c>
      <c r="K74" s="169" t="s">
        <v>171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127</v>
      </c>
      <c r="B76" s="313" t="s">
        <v>128</v>
      </c>
      <c r="C76" s="314">
        <v>1732469191</v>
      </c>
      <c r="D76" s="315">
        <v>20960</v>
      </c>
      <c r="E76" s="316" t="s">
        <v>206</v>
      </c>
      <c r="F76" s="131"/>
      <c r="G76" s="137"/>
      <c r="H76" s="174" t="s">
        <v>155</v>
      </c>
      <c r="I76" s="56"/>
      <c r="J76" s="168">
        <v>30000</v>
      </c>
      <c r="K76" s="168" t="s">
        <v>171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79</v>
      </c>
      <c r="B77" s="313" t="s">
        <v>118</v>
      </c>
      <c r="C77" s="314">
        <v>1744752366</v>
      </c>
      <c r="D77" s="315">
        <v>9000</v>
      </c>
      <c r="E77" s="319" t="s">
        <v>187</v>
      </c>
      <c r="F77" s="137"/>
      <c r="G77" s="137"/>
      <c r="H77" s="186" t="s">
        <v>136</v>
      </c>
      <c r="I77" s="55"/>
      <c r="J77" s="52">
        <v>25000</v>
      </c>
      <c r="K77" s="170" t="s">
        <v>175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79</v>
      </c>
      <c r="B78" s="313" t="s">
        <v>137</v>
      </c>
      <c r="C78" s="314"/>
      <c r="D78" s="315">
        <v>15000</v>
      </c>
      <c r="E78" s="317" t="s">
        <v>154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163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79</v>
      </c>
      <c r="B79" s="313" t="s">
        <v>71</v>
      </c>
      <c r="C79" s="320">
        <v>1761236031</v>
      </c>
      <c r="D79" s="318">
        <v>7000</v>
      </c>
      <c r="E79" s="319" t="s">
        <v>101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168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110</v>
      </c>
      <c r="C80" s="314">
        <v>1309083520</v>
      </c>
      <c r="D80" s="315">
        <v>300000</v>
      </c>
      <c r="E80" s="319" t="s">
        <v>206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184</v>
      </c>
      <c r="C81" s="314"/>
      <c r="D81" s="315">
        <v>30000</v>
      </c>
      <c r="E81" s="319" t="s">
        <v>183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114</v>
      </c>
      <c r="C82" s="314"/>
      <c r="D82" s="315">
        <v>20000</v>
      </c>
      <c r="E82" s="319" t="s">
        <v>187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171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21" t="s">
        <v>103</v>
      </c>
      <c r="B83" s="322" t="s">
        <v>156</v>
      </c>
      <c r="C83" s="314"/>
      <c r="D83" s="315">
        <v>7000</v>
      </c>
      <c r="E83" s="319" t="s">
        <v>196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103</v>
      </c>
      <c r="B84" s="313" t="s">
        <v>104</v>
      </c>
      <c r="C84" s="314">
        <v>1789726772</v>
      </c>
      <c r="D84" s="315">
        <v>38230</v>
      </c>
      <c r="E84" s="319" t="s">
        <v>129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103</v>
      </c>
      <c r="B85" s="324" t="s">
        <v>155</v>
      </c>
      <c r="C85" s="314"/>
      <c r="D85" s="315">
        <v>30000</v>
      </c>
      <c r="E85" s="319" t="s">
        <v>206</v>
      </c>
      <c r="F85" s="131"/>
      <c r="G85" s="137"/>
      <c r="H85" s="186" t="s">
        <v>123</v>
      </c>
      <c r="I85" s="55"/>
      <c r="J85" s="52">
        <v>200</v>
      </c>
      <c r="K85" s="170" t="s">
        <v>167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12" t="s">
        <v>135</v>
      </c>
      <c r="B86" s="324" t="s">
        <v>136</v>
      </c>
      <c r="C86" s="314"/>
      <c r="D86" s="315">
        <v>54000</v>
      </c>
      <c r="E86" s="319" t="s">
        <v>196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112</v>
      </c>
      <c r="B87" s="313" t="s">
        <v>113</v>
      </c>
      <c r="C87" s="314">
        <v>1729190349</v>
      </c>
      <c r="D87" s="315">
        <v>63000</v>
      </c>
      <c r="E87" s="319" t="s">
        <v>163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/>
      <c r="B88" s="313"/>
      <c r="C88" s="314"/>
      <c r="D88" s="315"/>
      <c r="E88" s="317"/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/>
      <c r="B89" s="323"/>
      <c r="C89" s="314"/>
      <c r="D89" s="315"/>
      <c r="E89" s="317"/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/>
      <c r="B90" s="324"/>
      <c r="C90" s="314"/>
      <c r="D90" s="315"/>
      <c r="E90" s="316"/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/>
      <c r="B91" s="313"/>
      <c r="C91" s="314"/>
      <c r="D91" s="315"/>
      <c r="E91" s="316"/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/>
      <c r="B92" s="313"/>
      <c r="C92" s="314"/>
      <c r="D92" s="315"/>
      <c r="E92" s="316"/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/>
      <c r="B93" s="313"/>
      <c r="C93" s="314"/>
      <c r="D93" s="315"/>
      <c r="E93" s="317"/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/>
      <c r="C94" s="314"/>
      <c r="D94" s="315"/>
      <c r="E94" s="316"/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196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30000</v>
      </c>
      <c r="E117" s="178" t="s">
        <v>42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4" t="s">
        <v>27</v>
      </c>
      <c r="B119" s="365"/>
      <c r="C119" s="376"/>
      <c r="D119" s="208">
        <f>SUM(D37:D118)</f>
        <v>2732580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4" t="s">
        <v>28</v>
      </c>
      <c r="B121" s="365"/>
      <c r="C121" s="365"/>
      <c r="D121" s="208">
        <f>D119+M121</f>
        <v>2732580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88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4"/>
  <sheetViews>
    <sheetView tabSelected="1" zoomScaleNormal="100" workbookViewId="0">
      <selection activeCell="G12" sqref="G11:G12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0" t="s">
        <v>46</v>
      </c>
      <c r="B1" s="381"/>
      <c r="C1" s="381"/>
      <c r="D1" s="381"/>
      <c r="E1" s="382"/>
      <c r="F1" s="5"/>
      <c r="G1" s="5"/>
    </row>
    <row r="2" spans="1:25" ht="21.75">
      <c r="A2" s="386" t="s">
        <v>59</v>
      </c>
      <c r="B2" s="387"/>
      <c r="C2" s="387"/>
      <c r="D2" s="387"/>
      <c r="E2" s="388"/>
      <c r="F2" s="5"/>
      <c r="G2" s="5"/>
    </row>
    <row r="3" spans="1:25" ht="23.25">
      <c r="A3" s="383" t="s">
        <v>207</v>
      </c>
      <c r="B3" s="384"/>
      <c r="C3" s="384"/>
      <c r="D3" s="384"/>
      <c r="E3" s="385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89" t="s">
        <v>96</v>
      </c>
      <c r="B4" s="390"/>
      <c r="C4" s="258"/>
      <c r="D4" s="391" t="s">
        <v>95</v>
      </c>
      <c r="E4" s="392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6606641.1499999985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134360.70000000007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316007.55000000075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42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17681</v>
      </c>
      <c r="C9" s="40"/>
      <c r="D9" s="39" t="s">
        <v>11</v>
      </c>
      <c r="E9" s="240">
        <v>2732580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176</v>
      </c>
      <c r="B10" s="244">
        <v>0</v>
      </c>
      <c r="C10" s="40"/>
      <c r="D10" s="39" t="s">
        <v>182</v>
      </c>
      <c r="E10" s="242">
        <v>-607387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116679.70000000007</v>
      </c>
      <c r="C11" s="40"/>
      <c r="D11" s="343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42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/>
      <c r="B14" s="341"/>
      <c r="C14" s="39"/>
      <c r="D14" s="39" t="s">
        <v>120</v>
      </c>
      <c r="E14" s="240">
        <v>37600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39" t="s">
        <v>172</v>
      </c>
      <c r="B15" s="340">
        <v>1000000</v>
      </c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42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B5+B11+B15</f>
        <v>9116679.6999999993</v>
      </c>
      <c r="C17" s="40"/>
      <c r="D17" s="40" t="s">
        <v>7</v>
      </c>
      <c r="E17" s="243">
        <f>SUM(E5:E16)</f>
        <v>9116679.6999999993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7" t="s">
        <v>14</v>
      </c>
      <c r="B19" s="378"/>
      <c r="C19" s="378"/>
      <c r="D19" s="378"/>
      <c r="E19" s="379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4" t="s">
        <v>149</v>
      </c>
      <c r="B20" s="335">
        <v>62210</v>
      </c>
      <c r="C20" s="336"/>
      <c r="D20" s="337" t="s">
        <v>141</v>
      </c>
      <c r="E20" s="338">
        <v>500000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193</v>
      </c>
      <c r="B21" s="45">
        <v>24460</v>
      </c>
      <c r="C21" s="39"/>
      <c r="D21" s="261" t="s">
        <v>138</v>
      </c>
      <c r="E21" s="262">
        <v>400000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287600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22000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165</v>
      </c>
      <c r="B25" s="45">
        <v>17500</v>
      </c>
      <c r="C25" s="39"/>
      <c r="D25" s="261" t="s">
        <v>144</v>
      </c>
      <c r="E25" s="262">
        <v>76080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46" t="s">
        <v>160</v>
      </c>
      <c r="B26" s="120">
        <v>24000</v>
      </c>
      <c r="C26" s="121"/>
      <c r="D26" s="261" t="s">
        <v>145</v>
      </c>
      <c r="E26" s="262">
        <v>64790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205</v>
      </c>
      <c r="B27" s="120">
        <v>80000</v>
      </c>
      <c r="C27" s="121"/>
      <c r="D27" s="261" t="s">
        <v>192</v>
      </c>
      <c r="E27" s="262">
        <v>44100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42" t="s">
        <v>150</v>
      </c>
      <c r="B28" s="45">
        <v>29160</v>
      </c>
      <c r="C28" s="121"/>
      <c r="D28" s="261" t="s">
        <v>143</v>
      </c>
      <c r="E28" s="262">
        <v>28450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42" t="s">
        <v>209</v>
      </c>
      <c r="B29" s="45">
        <v>20960</v>
      </c>
      <c r="C29" s="121"/>
      <c r="D29" s="261" t="s">
        <v>161</v>
      </c>
      <c r="E29" s="262">
        <v>17000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246" t="s">
        <v>194</v>
      </c>
      <c r="B30" s="120">
        <v>20000</v>
      </c>
      <c r="C30" s="121"/>
      <c r="D30" s="261" t="s">
        <v>158</v>
      </c>
      <c r="E30" s="262">
        <v>30000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42" t="s">
        <v>157</v>
      </c>
      <c r="B31" s="45">
        <v>15000</v>
      </c>
      <c r="C31" s="121"/>
      <c r="D31" s="261" t="s">
        <v>147</v>
      </c>
      <c r="E31" s="262">
        <v>38230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30" t="s">
        <v>186</v>
      </c>
      <c r="B32" s="331">
        <v>30000</v>
      </c>
      <c r="C32" s="327"/>
      <c r="D32" s="328" t="s">
        <v>164</v>
      </c>
      <c r="E32" s="329">
        <v>63000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2.5" thickBot="1">
      <c r="A33" s="332" t="s">
        <v>146</v>
      </c>
      <c r="B33" s="333">
        <v>282460</v>
      </c>
      <c r="C33" s="326"/>
      <c r="D33" s="272" t="s">
        <v>148</v>
      </c>
      <c r="E33" s="273">
        <v>54000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</sheetData>
  <sortState ref="D32:E34">
    <sortCondition ref="D32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2022-08-10T19:09:53Z</dcterms:modified>
</cp:coreProperties>
</file>