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03.07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  <sheet name="Dead Due List" sheetId="17" r:id="rId6"/>
    <sheet name="Sheet2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19" l="1"/>
  <c r="I11" i="17" l="1"/>
  <c r="B37" i="15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<sst xmlns="http://schemas.openxmlformats.org/spreadsheetml/2006/main" count="517" uniqueCount="232">
  <si>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</si>
  <si>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</si>
  <si>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</si>
  <si>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</si>
  <si>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</si>
  <si>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</si>
  <si>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</si>
  <si>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</si>
  <si>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</si>
  <si>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</si>
  <si>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</si>
  <si>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</si>
  <si>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</si>
  <si>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</si>
  <si>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</si>
  <si>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</si>
  <si>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</si>
  <si>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</si>
  <si>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</si>
  <si>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</si>
  <si>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</si>
  <si>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</si>
  <si>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</si>
  <si>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</si>
  <si>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</si>
  <si>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</si>
  <si>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</si>
  <si>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</si>
  <si>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</si>
  <si>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</si>
  <si>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</si>
  <si>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</si>
  <si>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</si>
  <si>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</si>
  <si>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</si>
  <si>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</si>
  <si>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</si>
  <si>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</si>
  <si>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</si>
  <si>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</si>
  <si>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</si>
  <si>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</si>
  <si>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</si>
  <si>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</si>
  <si>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</si>
  <si>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</si>
  <si>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</si>
  <si>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</si>
  <si>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</si>
  <si>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</si>
  <si>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</si>
  <si>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</si>
  <si>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</si>
  <si>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</si>
  <si>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</si>
  <si>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</si>
  <si>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</si>
  <si>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</si>
  <si>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</si>
  <si>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</si>
  <si>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</si>
  <si>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</si>
  <si>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</si>
  <si>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</si>
  <si>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</si>
  <si>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</si>
  <si>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</si>
  <si>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</si>
  <si>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</si>
  <si>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</si>
  <si>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</si>
  <si>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</si>
  <si>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</si>
  <si>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</si>
  <si>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</si>
  <si>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</si>
  <si>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</si>
  <si>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</si>
  <si>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</si>
  <si>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</si>
  <si>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</si>
  <si>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</si>
  <si>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</si>
  <si>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</si>
  <si>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</si>
  <si>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</si>
  <si>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</si>
  <si>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</si>
  <si>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</si>
  <si>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</si>
  <si>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</si>
  <si>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</si>
  <si>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</si>
  <si>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</si>
  <si>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</si>
  <si>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</si>
  <si>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</si>
  <si>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</si>
  <si>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</si>
  <si>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</si>
  <si>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</si>
  <si>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</si>
  <si>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</si>
  <si>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22.06.2021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</si>
  <si>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</si>
  <si>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</si>
  <si>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</si>
  <si>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</si>
  <si>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</si>
  <si>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</si>
  <si>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</si>
  <si>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</si>
  <si>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23.10.2021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</si>
  <si>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</si>
  <si>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</si>
  <si>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</si>
  <si>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</si>
  <si>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</si>
  <si>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</si>
  <si>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</si>
  <si>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</si>
  <si>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</si>
  <si>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</si>
  <si>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</si>
  <si>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>08.01.2022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</si>
  <si>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</si>
  <si>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</si>
  <si>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</si>
  <si>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</si>
  <si>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</si>
  <si>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</si>
  <si>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</si>
  <si>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</si>
  <si>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</si>
  <si>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</si>
  <si>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</si>
  <si>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</si>
  <si>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</si>
  <si>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</si>
  <si>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</si>
  <si>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</si>
  <si>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Salary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</si>
  <si>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</si>
  <si>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</si>
  <si>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</si>
  <si>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</si>
  <si>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</si>
  <si>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</si>
  <si>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</si>
  <si>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</si>
  <si>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</si>
  <si>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</si>
  <si>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</si>
  <si>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</si>
  <si>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</si>
  <si>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</si>
  <si>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</si>
  <si>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</si>
  <si>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Millat Market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</si>
  <si>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</si>
  <si>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</si>
  <si>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</si>
  <si>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</si>
  <si>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</si>
  <si>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</si>
  <si>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</si>
  <si>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</si>
  <si>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</si>
  <si>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</si>
  <si>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</si>
  <si>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</si>
  <si>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</si>
  <si>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</si>
  <si>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</si>
  <si>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Symphony  Balance(-)</t>
  </si>
  <si>
    <t>Garir Case Vangano</t>
  </si>
  <si>
    <t>Somobai</t>
  </si>
  <si>
    <t xml:space="preserve">Total = </t>
  </si>
  <si>
    <t>Fizz Due List</t>
  </si>
  <si>
    <t>Mugdho Corporation(Symphony)</t>
  </si>
  <si>
    <t xml:space="preserve">Mugdho Corporation </t>
  </si>
  <si>
    <t>Distributor of Symphony Mobile</t>
  </si>
  <si>
    <t>Due List (30.06.2022)</t>
  </si>
  <si>
    <t>Retail Name</t>
  </si>
  <si>
    <t>Mobile Number</t>
  </si>
  <si>
    <t>Total =</t>
  </si>
  <si>
    <t>Bank Statement July-2022</t>
  </si>
  <si>
    <t>Month : July-2022</t>
  </si>
  <si>
    <t>Balance Statement July-2022</t>
  </si>
  <si>
    <t>02.07.2022</t>
  </si>
  <si>
    <t>Momtaj Telecom</t>
  </si>
  <si>
    <t>Najirpur</t>
  </si>
  <si>
    <t>Babu Computer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</si>
  <si>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</si>
  <si>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</si>
  <si>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</si>
  <si>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</si>
  <si>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</si>
  <si>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</si>
  <si>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</si>
  <si>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</si>
  <si>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</si>
  <si>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</si>
  <si>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</si>
  <si>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N=Bismillah Telecom</t>
  </si>
  <si>
    <t>L=RK Mobile King</t>
  </si>
  <si>
    <t>Na=Somobai Nabinogor</t>
  </si>
  <si>
    <t>S=Dighi Telecom</t>
  </si>
  <si>
    <t>C=Momtaj Telecom</t>
  </si>
  <si>
    <t>Nal=Papon Telecom</t>
  </si>
  <si>
    <t>Sa=Roktim Electronics</t>
  </si>
  <si>
    <t>A=Sweet Telecom</t>
  </si>
  <si>
    <t>B=Sufia Electronics</t>
  </si>
  <si>
    <t>C=SR Electonics</t>
  </si>
  <si>
    <t>L=Sabbir Telecom</t>
  </si>
  <si>
    <t>L=Ma Telecom &amp; Computer</t>
  </si>
  <si>
    <t>B=Hossain Telecom</t>
  </si>
  <si>
    <t>B=Hiron Mobile Zone</t>
  </si>
  <si>
    <t>B=Friends Telecom</t>
  </si>
  <si>
    <t>Bi=Friends Electronics</t>
  </si>
  <si>
    <t>B=Apple Computer</t>
  </si>
  <si>
    <t>Realme (+)</t>
  </si>
  <si>
    <t>03.07.2022</t>
  </si>
  <si>
    <t>Date:03.07.2022</t>
  </si>
  <si>
    <t>Ma Mobile</t>
  </si>
  <si>
    <t>Rubel Enterprise</t>
  </si>
  <si>
    <t>Somobai Nabinogor</t>
  </si>
  <si>
    <t>L=Mimi Electronics</t>
  </si>
  <si>
    <t>Nal=Ma Telecom</t>
  </si>
  <si>
    <t>J=Molla Mobile Center</t>
  </si>
  <si>
    <t>04.07.2022</t>
  </si>
  <si>
    <t>Eid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</si>
</sst>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22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3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left" vertical="center"/>
    </xf>
    <xf numFmtId="0" fontId="4" fillId="44" borderId="2" xfId="0" applyFont="1" applyFill="1" applyBorder="1"/>
    <xf numFmtId="0" fontId="4" fillId="44" borderId="2" xfId="0" applyFont="1" applyFill="1" applyBorder="1" applyAlignment="1">
      <alignment horizontal="left" vertical="center"/>
    </xf>
    <xf numFmtId="0" fontId="4" fillId="0" borderId="4" xfId="0" applyFont="1" applyBorder="1"/>
    <xf numFmtId="0" fontId="4" fillId="44" borderId="4" xfId="0" applyFont="1" applyFill="1" applyBorder="1"/>
    <xf numFmtId="0" fontId="41" fillId="35" borderId="57" xfId="0" applyFont="1" applyFill="1" applyBorder="1" applyAlignment="1">
      <alignment horizontal="center"/>
    </xf>
    <xf numFmtId="0" fontId="41" fillId="35" borderId="58" xfId="0" applyFont="1" applyFill="1" applyBorder="1"/>
    <xf numFmtId="0" fontId="11" fillId="45" borderId="51" xfId="0" applyFont="1" applyFill="1" applyBorder="1" applyAlignment="1">
      <alignment horizontal="center" vertical="center"/>
    </xf>
    <xf numFmtId="0" fontId="11" fillId="45" borderId="52" xfId="0" applyFont="1" applyFill="1" applyBorder="1" applyAlignment="1">
      <alignment horizontal="center" vertical="center"/>
    </xf>
    <xf numFmtId="1" fontId="11" fillId="45" borderId="52" xfId="0" applyNumberFormat="1" applyFont="1" applyFill="1" applyBorder="1" applyAlignment="1">
      <alignment horizontal="center" vertical="center"/>
    </xf>
    <xf numFmtId="21" fontId="11" fillId="45" borderId="53" xfId="0" applyNumberFormat="1" applyFont="1" applyFill="1" applyBorder="1" applyAlignment="1">
      <alignment horizontal="center" vertical="center"/>
    </xf>
    <xf numFmtId="0" fontId="42" fillId="0" borderId="1" xfId="0" applyFont="1" applyBorder="1"/>
    <xf numFmtId="0" fontId="42" fillId="44" borderId="1" xfId="0" applyFont="1" applyFill="1" applyBorder="1"/>
    <xf numFmtId="0" fontId="44" fillId="0" borderId="0" xfId="0" applyFont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43" borderId="57" xfId="0" applyFont="1" applyFill="1" applyBorder="1" applyAlignment="1">
      <alignment horizontal="center" vertical="center"/>
    </xf>
    <xf numFmtId="0" fontId="47" fillId="43" borderId="58" xfId="0" applyFont="1" applyFill="1" applyBorder="1" applyAlignment="1">
      <alignment horizontal="center" vertical="center"/>
    </xf>
    <xf numFmtId="0" fontId="48" fillId="43" borderId="4" xfId="0" applyFont="1" applyFill="1" applyBorder="1" applyAlignment="1">
      <alignment horizontal="center" vertical="center"/>
    </xf>
    <xf numFmtId="0" fontId="48" fillId="43" borderId="2" xfId="0" applyFont="1" applyFill="1" applyBorder="1" applyAlignment="1">
      <alignment horizontal="center" vertical="center"/>
    </xf>
    <xf numFmtId="0" fontId="48" fillId="43" borderId="1" xfId="0" applyFont="1" applyFill="1" applyBorder="1" applyAlignment="1">
      <alignment horizontal="center" vertical="center"/>
    </xf>
    <xf numFmtId="0" fontId="46" fillId="0" borderId="2" xfId="0" applyFont="1" applyBorder="1" applyAlignment="1">
      <alignment horizontal="left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0" fontId="37" fillId="46" borderId="1" xfId="0" applyFont="1" applyFill="1" applyBorder="1" applyAlignment="1">
      <alignment horizontal="center"/>
    </xf>
    <xf numFmtId="2" fontId="37" fillId="46" borderId="2" xfId="0" applyNumberFormat="1" applyFont="1" applyFill="1" applyBorder="1" applyAlignment="1">
      <alignment horizontal="left"/>
    </xf>
    <xf numFmtId="15" fontId="43" fillId="47" borderId="47" xfId="0" applyNumberFormat="1" applyFont="1" applyFill="1" applyBorder="1" applyAlignment="1">
      <alignment horizontal="left" vertical="center"/>
    </xf>
    <xf numFmtId="0" fontId="37" fillId="47" borderId="3" xfId="0" applyFont="1" applyFill="1" applyBorder="1" applyAlignment="1">
      <alignment horizontal="left"/>
    </xf>
    <xf numFmtId="0" fontId="38" fillId="47" borderId="3" xfId="0" applyFont="1" applyFill="1" applyBorder="1" applyAlignment="1">
      <alignment horizontal="center" vertical="center"/>
    </xf>
    <xf numFmtId="1" fontId="37" fillId="47" borderId="3" xfId="0" applyNumberFormat="1" applyFont="1" applyFill="1" applyBorder="1" applyAlignment="1">
      <alignment horizontal="right"/>
    </xf>
    <xf numFmtId="21" fontId="37" fillId="47" borderId="48" xfId="0" applyNumberFormat="1" applyFont="1" applyFill="1" applyBorder="1" applyAlignment="1">
      <alignment horizontal="center"/>
    </xf>
    <xf numFmtId="0" fontId="37" fillId="47" borderId="2" xfId="0" applyFont="1" applyFill="1" applyBorder="1" applyAlignment="1">
      <alignment horizontal="left"/>
    </xf>
    <xf numFmtId="0" fontId="38" fillId="47" borderId="2" xfId="0" applyFont="1" applyFill="1" applyBorder="1" applyAlignment="1">
      <alignment horizontal="center" vertical="center"/>
    </xf>
    <xf numFmtId="1" fontId="37" fillId="47" borderId="2" xfId="0" applyNumberFormat="1" applyFont="1" applyFill="1" applyBorder="1" applyAlignment="1">
      <alignment horizontal="right"/>
    </xf>
    <xf numFmtId="2" fontId="37" fillId="47" borderId="1" xfId="0" applyNumberFormat="1" applyFont="1" applyFill="1" applyBorder="1" applyAlignment="1">
      <alignment horizontal="center"/>
    </xf>
    <xf numFmtId="2" fontId="37" fillId="47" borderId="2" xfId="0" applyNumberFormat="1" applyFont="1" applyFill="1" applyBorder="1" applyAlignment="1">
      <alignment horizontal="left"/>
    </xf>
    <xf numFmtId="0" fontId="37" fillId="47" borderId="1" xfId="0" applyFont="1" applyFill="1" applyBorder="1" applyAlignment="1">
      <alignment horizontal="center"/>
    </xf>
    <xf numFmtId="0" fontId="37" fillId="47" borderId="2" xfId="0" applyFont="1" applyFill="1" applyBorder="1" applyAlignment="1"/>
    <xf numFmtId="21" fontId="37" fillId="47" borderId="1" xfId="0" applyNumberFormat="1" applyFont="1" applyFill="1" applyBorder="1" applyAlignment="1">
      <alignment horizontal="center"/>
    </xf>
    <xf numFmtId="15" fontId="43" fillId="47" borderId="4" xfId="0" applyNumberFormat="1" applyFont="1" applyFill="1" applyBorder="1" applyAlignment="1">
      <alignment horizontal="left" vertical="center"/>
    </xf>
    <xf numFmtId="9" fontId="37" fillId="47" borderId="2" xfId="0" applyNumberFormat="1" applyFont="1" applyFill="1" applyBorder="1" applyAlignment="1">
      <alignment horizontal="left"/>
    </xf>
    <xf numFmtId="1" fontId="37" fillId="47" borderId="2" xfId="0" applyNumberFormat="1" applyFont="1" applyFill="1" applyBorder="1" applyAlignment="1"/>
    <xf numFmtId="2" fontId="37" fillId="46" borderId="1" xfId="0" applyNumberFormat="1" applyFont="1" applyFill="1" applyBorder="1" applyAlignment="1">
      <alignment horizontal="center"/>
    </xf>
    <xf numFmtId="21" fontId="37" fillId="46" borderId="1" xfId="0" applyNumberFormat="1" applyFont="1" applyFill="1" applyBorder="1" applyAlignment="1">
      <alignment horizontal="center"/>
    </xf>
    <xf numFmtId="9" fontId="37" fillId="46" borderId="2" xfId="0" applyNumberFormat="1" applyFont="1" applyFill="1" applyBorder="1" applyAlignment="1">
      <alignment horizontal="left"/>
    </xf>
    <xf numFmtId="15" fontId="43" fillId="48" borderId="4" xfId="0" applyNumberFormat="1" applyFont="1" applyFill="1" applyBorder="1" applyAlignment="1">
      <alignment horizontal="left" vertical="center"/>
    </xf>
    <xf numFmtId="0" fontId="37" fillId="48" borderId="2" xfId="0" applyFont="1" applyFill="1" applyBorder="1" applyAlignment="1">
      <alignment horizontal="left"/>
    </xf>
    <xf numFmtId="0" fontId="38" fillId="48" borderId="2" xfId="0" applyFont="1" applyFill="1" applyBorder="1" applyAlignment="1">
      <alignment horizontal="center" vertical="center"/>
    </xf>
    <xf numFmtId="1" fontId="37" fillId="48" borderId="2" xfId="0" applyNumberFormat="1" applyFont="1" applyFill="1" applyBorder="1" applyAlignment="1">
      <alignment horizontal="right"/>
    </xf>
    <xf numFmtId="2" fontId="37" fillId="48" borderId="1" xfId="0" applyNumberFormat="1" applyFont="1" applyFill="1" applyBorder="1" applyAlignment="1">
      <alignment horizontal="center"/>
    </xf>
    <xf numFmtId="0" fontId="37" fillId="48" borderId="1" xfId="0" applyFont="1" applyFill="1" applyBorder="1" applyAlignment="1">
      <alignment horizontal="center"/>
    </xf>
    <xf numFmtId="1" fontId="37" fillId="48" borderId="2" xfId="0" applyNumberFormat="1" applyFont="1" applyFill="1" applyBorder="1" applyAlignment="1">
      <alignment horizontal="right" vertical="center"/>
    </xf>
    <xf numFmtId="21" fontId="37" fillId="48" borderId="1" xfId="0" applyNumberFormat="1" applyFont="1" applyFill="1" applyBorder="1" applyAlignment="1">
      <alignment horizontal="center"/>
    </xf>
    <xf numFmtId="0" fontId="38" fillId="48" borderId="0" xfId="0" applyFont="1" applyFill="1" applyBorder="1" applyAlignment="1">
      <alignment horizontal="center" vertical="center"/>
    </xf>
    <xf numFmtId="0" fontId="43" fillId="48" borderId="4" xfId="0" applyFont="1" applyFill="1" applyBorder="1" applyAlignment="1">
      <alignment horizontal="left" vertical="center"/>
    </xf>
    <xf numFmtId="9" fontId="37" fillId="48" borderId="2" xfId="0" applyNumberFormat="1" applyFont="1" applyFill="1" applyBorder="1" applyAlignment="1">
      <alignment horizontal="left" vertical="center"/>
    </xf>
    <xf numFmtId="0" fontId="37" fillId="48" borderId="2" xfId="0" applyFont="1" applyFill="1" applyBorder="1" applyAlignment="1"/>
    <xf numFmtId="2" fontId="37" fillId="48" borderId="2" xfId="0" applyNumberFormat="1" applyFont="1" applyFill="1" applyBorder="1" applyAlignment="1">
      <alignment horizontal="left"/>
    </xf>
    <xf numFmtId="0" fontId="3" fillId="48" borderId="2" xfId="0" applyFont="1" applyFill="1" applyBorder="1" applyAlignment="1">
      <alignment horizontal="center" vertical="center"/>
    </xf>
    <xf numFmtId="15" fontId="43" fillId="48" borderId="47" xfId="0" applyNumberFormat="1" applyFont="1" applyFill="1" applyBorder="1" applyAlignment="1">
      <alignment horizontal="left" vertical="center"/>
    </xf>
    <xf numFmtId="0" fontId="33" fillId="34" borderId="47" xfId="0" applyFont="1" applyFill="1" applyBorder="1" applyAlignment="1">
      <alignment horizontal="left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3" xfId="0" applyNumberFormat="1" applyFont="1" applyFill="1" applyBorder="1" applyAlignment="1">
      <alignment horizontal="right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41" fillId="35" borderId="59" xfId="0" applyFont="1" applyFill="1" applyBorder="1" applyAlignment="1">
      <alignment horizontal="center"/>
    </xf>
    <xf numFmtId="0" fontId="41" fillId="35" borderId="60" xfId="0" applyFont="1" applyFill="1" applyBorder="1" applyAlignment="1">
      <alignment horizontal="center"/>
    </xf>
    <xf numFmtId="0" fontId="41" fillId="35" borderId="61" xfId="0" applyFont="1" applyFill="1" applyBorder="1" applyAlignment="1">
      <alignment horizontal="center"/>
    </xf>
    <xf numFmtId="0" fontId="45" fillId="0" borderId="19" xfId="0" applyFont="1" applyBorder="1" applyAlignment="1">
      <alignment horizontal="center"/>
    </xf>
    <xf numFmtId="0" fontId="45" fillId="0" borderId="20" xfId="0" applyFont="1" applyBorder="1" applyAlignment="1">
      <alignment horizontal="center"/>
    </xf>
    <xf numFmtId="0" fontId="45" fillId="0" borderId="21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51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7" fillId="43" borderId="59" xfId="0" applyFont="1" applyFill="1" applyBorder="1" applyAlignment="1">
      <alignment horizontal="center" vertical="center"/>
    </xf>
    <xf numFmtId="0" fontId="47" fillId="43" borderId="60" xfId="0" applyFont="1" applyFill="1" applyBorder="1" applyAlignment="1">
      <alignment horizontal="center" vertical="center"/>
    </xf>
    <xf numFmtId="0" fontId="47" fillId="43" borderId="6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5"/>
      <c r="B1" s="365"/>
      <c r="C1" s="365"/>
      <c r="D1" s="365"/>
      <c r="E1" s="365"/>
      <c r="F1" s="365"/>
    </row>
    <row r="2" spans="1:8" ht="20.25">
      <c r="A2" s="366"/>
      <c r="B2" s="363" t="s">
        <v>15</v>
      </c>
      <c r="C2" s="363"/>
      <c r="D2" s="363"/>
      <c r="E2" s="363"/>
    </row>
    <row r="3" spans="1:8" ht="16.5" customHeight="1">
      <c r="A3" s="366"/>
      <c r="B3" s="364" t="s">
        <v>51</v>
      </c>
      <c r="C3" s="364"/>
      <c r="D3" s="364"/>
      <c r="E3" s="364"/>
    </row>
    <row r="4" spans="1:8" ht="15.75" customHeight="1">
      <c r="A4" s="366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66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66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66"/>
      <c r="B7" s="26" t="s">
        <v>49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66"/>
      <c r="B8" s="26" t="s">
        <v>50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66"/>
      <c r="B9" s="26" t="s">
        <v>52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66"/>
      <c r="B10" s="26" t="s">
        <v>53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66"/>
      <c r="B11" s="26" t="s">
        <v>54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66"/>
      <c r="B12" s="26" t="s">
        <v>55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66"/>
      <c r="B13" s="26" t="s">
        <v>56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66"/>
      <c r="B14" s="26" t="s">
        <v>57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66"/>
      <c r="B15" s="26" t="s">
        <v>58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66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66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66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66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66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66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66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66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66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66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66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66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66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66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66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66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66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66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66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66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66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66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66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66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66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66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66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66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66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66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66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66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66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66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66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66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66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66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66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66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66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66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66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66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66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66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66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66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66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66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66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66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66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66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66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66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66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66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66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66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66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66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66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66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66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66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66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66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H17" sqref="H17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65"/>
      <c r="B1" s="365"/>
      <c r="C1" s="365"/>
      <c r="D1" s="365"/>
      <c r="E1" s="365"/>
      <c r="F1" s="365"/>
    </row>
    <row r="2" spans="1:7" ht="20.25">
      <c r="A2" s="366"/>
      <c r="B2" s="363" t="s">
        <v>15</v>
      </c>
      <c r="C2" s="363"/>
      <c r="D2" s="363"/>
      <c r="E2" s="363"/>
    </row>
    <row r="3" spans="1:7" ht="16.5" customHeight="1">
      <c r="A3" s="366"/>
      <c r="B3" s="364" t="s">
        <v>186</v>
      </c>
      <c r="C3" s="364"/>
      <c r="D3" s="364"/>
      <c r="E3" s="364"/>
    </row>
    <row r="4" spans="1:7" ht="15.75" customHeight="1">
      <c r="A4" s="366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66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66"/>
      <c r="B6" s="26" t="s">
        <v>189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66"/>
      <c r="B7" s="26" t="s">
        <v>222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66"/>
      <c r="B8" s="26"/>
      <c r="C8" s="247"/>
      <c r="D8" s="247"/>
      <c r="E8" s="248">
        <f>E7+C8-D8</f>
        <v>31238</v>
      </c>
      <c r="F8" s="2"/>
      <c r="G8" s="2"/>
    </row>
    <row r="9" spans="1:7">
      <c r="A9" s="366"/>
      <c r="B9" s="26"/>
      <c r="C9" s="247"/>
      <c r="D9" s="247"/>
      <c r="E9" s="248">
        <f t="shared" si="0"/>
        <v>31238</v>
      </c>
      <c r="F9" s="2"/>
      <c r="G9" s="2"/>
    </row>
    <row r="10" spans="1:7">
      <c r="A10" s="366"/>
      <c r="B10" s="26"/>
      <c r="C10" s="249"/>
      <c r="D10" s="249"/>
      <c r="E10" s="248">
        <f t="shared" si="0"/>
        <v>31238</v>
      </c>
      <c r="F10" s="2"/>
      <c r="G10" s="2"/>
    </row>
    <row r="11" spans="1:7">
      <c r="A11" s="366"/>
      <c r="B11" s="26"/>
      <c r="C11" s="247"/>
      <c r="D11" s="247"/>
      <c r="E11" s="248">
        <f t="shared" si="0"/>
        <v>31238</v>
      </c>
      <c r="F11" s="2"/>
      <c r="G11" s="2"/>
    </row>
    <row r="12" spans="1:7">
      <c r="A12" s="366"/>
      <c r="B12" s="26"/>
      <c r="C12" s="247"/>
      <c r="D12" s="247"/>
      <c r="E12" s="248">
        <f>E11+C12-D12</f>
        <v>31238</v>
      </c>
      <c r="F12" s="29"/>
      <c r="G12" s="2"/>
    </row>
    <row r="13" spans="1:7">
      <c r="A13" s="366"/>
      <c r="B13" s="26"/>
      <c r="C13" s="247"/>
      <c r="D13" s="247"/>
      <c r="E13" s="248">
        <f t="shared" si="0"/>
        <v>31238</v>
      </c>
      <c r="F13" s="2"/>
      <c r="G13" s="30"/>
    </row>
    <row r="14" spans="1:7">
      <c r="A14" s="366"/>
      <c r="B14" s="26"/>
      <c r="C14" s="247"/>
      <c r="D14" s="247"/>
      <c r="E14" s="248">
        <f t="shared" si="0"/>
        <v>31238</v>
      </c>
      <c r="F14" s="2"/>
      <c r="G14" s="2"/>
    </row>
    <row r="15" spans="1:7">
      <c r="A15" s="366"/>
      <c r="B15" s="26"/>
      <c r="C15" s="247"/>
      <c r="D15" s="247"/>
      <c r="E15" s="248">
        <f t="shared" si="0"/>
        <v>31238</v>
      </c>
      <c r="F15" s="2"/>
      <c r="G15" s="11"/>
    </row>
    <row r="16" spans="1:7">
      <c r="A16" s="366"/>
      <c r="B16" s="26"/>
      <c r="C16" s="247"/>
      <c r="D16" s="247"/>
      <c r="E16" s="248">
        <f t="shared" si="0"/>
        <v>31238</v>
      </c>
      <c r="F16" s="12"/>
      <c r="G16" s="2"/>
    </row>
    <row r="17" spans="1:7">
      <c r="A17" s="366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66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66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66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66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66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66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66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66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66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66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66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66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66"/>
      <c r="B30" s="26"/>
      <c r="C30" s="247"/>
      <c r="D30" s="247"/>
      <c r="E30" s="248">
        <f t="shared" si="0"/>
        <v>31238</v>
      </c>
      <c r="F30" s="2"/>
      <c r="G30" s="21"/>
    </row>
    <row r="31" spans="1:7">
      <c r="A31" s="366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66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66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66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66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66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66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66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66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66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66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66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66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66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66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66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66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66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66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66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66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66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66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66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66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66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66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66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66"/>
      <c r="B59" s="26"/>
      <c r="C59" s="247"/>
      <c r="D59" s="247"/>
      <c r="E59" s="248">
        <f t="shared" si="0"/>
        <v>31238</v>
      </c>
      <c r="F59" s="2"/>
    </row>
    <row r="60" spans="1:7">
      <c r="A60" s="366"/>
      <c r="B60" s="26"/>
      <c r="C60" s="247"/>
      <c r="D60" s="247"/>
      <c r="E60" s="248">
        <f t="shared" si="0"/>
        <v>31238</v>
      </c>
      <c r="F60" s="2"/>
    </row>
    <row r="61" spans="1:7">
      <c r="A61" s="366"/>
      <c r="B61" s="26"/>
      <c r="C61" s="247"/>
      <c r="D61" s="247"/>
      <c r="E61" s="248">
        <f t="shared" si="0"/>
        <v>31238</v>
      </c>
      <c r="F61" s="2"/>
    </row>
    <row r="62" spans="1:7">
      <c r="A62" s="366"/>
      <c r="B62" s="26"/>
      <c r="C62" s="247"/>
      <c r="D62" s="247"/>
      <c r="E62" s="248">
        <f t="shared" si="0"/>
        <v>31238</v>
      </c>
      <c r="F62" s="2"/>
    </row>
    <row r="63" spans="1:7">
      <c r="A63" s="366"/>
      <c r="B63" s="26"/>
      <c r="C63" s="247"/>
      <c r="D63" s="247"/>
      <c r="E63" s="248">
        <f t="shared" si="0"/>
        <v>31238</v>
      </c>
      <c r="F63" s="2"/>
    </row>
    <row r="64" spans="1:7">
      <c r="A64" s="366"/>
      <c r="B64" s="26"/>
      <c r="C64" s="247"/>
      <c r="D64" s="247"/>
      <c r="E64" s="248">
        <f t="shared" si="0"/>
        <v>31238</v>
      </c>
      <c r="F64" s="2"/>
    </row>
    <row r="65" spans="1:7">
      <c r="A65" s="366"/>
      <c r="B65" s="26"/>
      <c r="C65" s="247"/>
      <c r="D65" s="247"/>
      <c r="E65" s="248">
        <f t="shared" si="0"/>
        <v>31238</v>
      </c>
      <c r="F65" s="2"/>
    </row>
    <row r="66" spans="1:7">
      <c r="A66" s="366"/>
      <c r="B66" s="26"/>
      <c r="C66" s="247"/>
      <c r="D66" s="247"/>
      <c r="E66" s="248">
        <f t="shared" si="0"/>
        <v>31238</v>
      </c>
      <c r="F66" s="2"/>
    </row>
    <row r="67" spans="1:7">
      <c r="A67" s="366"/>
      <c r="B67" s="26"/>
      <c r="C67" s="247"/>
      <c r="D67" s="247"/>
      <c r="E67" s="248">
        <f t="shared" si="0"/>
        <v>31238</v>
      </c>
      <c r="F67" s="2"/>
    </row>
    <row r="68" spans="1:7">
      <c r="A68" s="366"/>
      <c r="B68" s="26"/>
      <c r="C68" s="247"/>
      <c r="D68" s="247"/>
      <c r="E68" s="248">
        <f t="shared" si="0"/>
        <v>31238</v>
      </c>
      <c r="F68" s="2"/>
    </row>
    <row r="69" spans="1:7">
      <c r="A69" s="366"/>
      <c r="B69" s="26"/>
      <c r="C69" s="247"/>
      <c r="D69" s="247"/>
      <c r="E69" s="248">
        <f t="shared" si="0"/>
        <v>31238</v>
      </c>
      <c r="F69" s="2"/>
    </row>
    <row r="70" spans="1:7">
      <c r="A70" s="366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66"/>
      <c r="B71" s="26"/>
      <c r="C71" s="247"/>
      <c r="D71" s="247"/>
      <c r="E71" s="248">
        <f t="shared" si="1"/>
        <v>31238</v>
      </c>
      <c r="F71" s="2"/>
    </row>
    <row r="72" spans="1:7">
      <c r="A72" s="366"/>
      <c r="B72" s="26"/>
      <c r="C72" s="247"/>
      <c r="D72" s="247"/>
      <c r="E72" s="248">
        <f t="shared" si="1"/>
        <v>31238</v>
      </c>
      <c r="F72" s="2"/>
    </row>
    <row r="73" spans="1:7">
      <c r="A73" s="366"/>
      <c r="B73" s="26"/>
      <c r="C73" s="247"/>
      <c r="D73" s="247"/>
      <c r="E73" s="248">
        <f t="shared" si="1"/>
        <v>31238</v>
      </c>
      <c r="F73" s="2"/>
    </row>
    <row r="74" spans="1:7">
      <c r="A74" s="366"/>
      <c r="B74" s="26"/>
      <c r="C74" s="247"/>
      <c r="D74" s="247"/>
      <c r="E74" s="248">
        <f t="shared" si="1"/>
        <v>31238</v>
      </c>
      <c r="F74" s="2"/>
    </row>
    <row r="75" spans="1:7">
      <c r="A75" s="366"/>
      <c r="B75" s="26"/>
      <c r="C75" s="247"/>
      <c r="D75" s="247"/>
      <c r="E75" s="248">
        <f t="shared" si="1"/>
        <v>31238</v>
      </c>
      <c r="F75" s="2"/>
    </row>
    <row r="76" spans="1:7">
      <c r="A76" s="366"/>
      <c r="B76" s="26"/>
      <c r="C76" s="247"/>
      <c r="D76" s="247"/>
      <c r="E76" s="248">
        <f t="shared" si="1"/>
        <v>31238</v>
      </c>
      <c r="F76" s="2"/>
    </row>
    <row r="77" spans="1:7">
      <c r="A77" s="366"/>
      <c r="B77" s="26"/>
      <c r="C77" s="247"/>
      <c r="D77" s="247"/>
      <c r="E77" s="248">
        <f t="shared" si="1"/>
        <v>31238</v>
      </c>
      <c r="F77" s="2"/>
    </row>
    <row r="78" spans="1:7">
      <c r="A78" s="366"/>
      <c r="B78" s="26"/>
      <c r="C78" s="247"/>
      <c r="D78" s="247"/>
      <c r="E78" s="248">
        <f t="shared" si="1"/>
        <v>31238</v>
      </c>
      <c r="F78" s="2"/>
    </row>
    <row r="79" spans="1:7">
      <c r="A79" s="366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66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66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66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66"/>
      <c r="B83" s="268"/>
      <c r="C83" s="248">
        <f>SUM(C5:C72)</f>
        <v>1231238</v>
      </c>
      <c r="D83" s="248">
        <f>SUM(D5:D77)</f>
        <v>1200000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9" activePane="bottomLeft" state="frozen"/>
      <selection pane="bottomLeft" activeCell="M39" sqref="M39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71" t="s">
        <v>15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</row>
    <row r="2" spans="1:24" s="65" customFormat="1" ht="18">
      <c r="A2" s="372" t="s">
        <v>105</v>
      </c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</row>
    <row r="3" spans="1:24" s="66" customFormat="1" ht="16.5" thickBot="1">
      <c r="A3" s="373" t="s">
        <v>187</v>
      </c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5"/>
      <c r="S3" s="50"/>
      <c r="T3" s="7"/>
      <c r="U3" s="7"/>
      <c r="V3" s="7"/>
      <c r="W3" s="7"/>
      <c r="X3" s="16"/>
    </row>
    <row r="4" spans="1:24" s="67" customFormat="1" ht="12.75" customHeight="1">
      <c r="A4" s="376" t="s">
        <v>29</v>
      </c>
      <c r="B4" s="378" t="s">
        <v>30</v>
      </c>
      <c r="C4" s="367" t="s">
        <v>31</v>
      </c>
      <c r="D4" s="367" t="s">
        <v>32</v>
      </c>
      <c r="E4" s="367" t="s">
        <v>33</v>
      </c>
      <c r="F4" s="367" t="s">
        <v>137</v>
      </c>
      <c r="G4" s="367" t="s">
        <v>34</v>
      </c>
      <c r="H4" s="367" t="s">
        <v>167</v>
      </c>
      <c r="I4" s="367" t="s">
        <v>140</v>
      </c>
      <c r="J4" s="367" t="s">
        <v>35</v>
      </c>
      <c r="K4" s="367" t="s">
        <v>36</v>
      </c>
      <c r="L4" s="367" t="s">
        <v>37</v>
      </c>
      <c r="M4" s="367" t="s">
        <v>175</v>
      </c>
      <c r="N4" s="367" t="s">
        <v>147</v>
      </c>
      <c r="O4" s="369" t="s">
        <v>38</v>
      </c>
      <c r="P4" s="380" t="s">
        <v>60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77"/>
      <c r="B5" s="379"/>
      <c r="C5" s="368"/>
      <c r="D5" s="368"/>
      <c r="E5" s="368"/>
      <c r="F5" s="368"/>
      <c r="G5" s="368"/>
      <c r="H5" s="368"/>
      <c r="I5" s="368"/>
      <c r="J5" s="368"/>
      <c r="K5" s="368"/>
      <c r="L5" s="368"/>
      <c r="M5" s="368"/>
      <c r="N5" s="368"/>
      <c r="O5" s="370"/>
      <c r="P5" s="381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189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222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/>
      <c r="B8" s="82"/>
      <c r="C8" s="75"/>
      <c r="D8" s="83"/>
      <c r="E8" s="83"/>
      <c r="F8" s="83"/>
      <c r="G8" s="83"/>
      <c r="H8" s="83"/>
      <c r="I8" s="83"/>
      <c r="J8" s="84"/>
      <c r="K8" s="83"/>
      <c r="L8" s="83"/>
      <c r="M8" s="83"/>
      <c r="N8" s="114"/>
      <c r="O8" s="83"/>
      <c r="P8" s="85"/>
      <c r="Q8" s="79">
        <f>SUM(B8:P8)</f>
        <v>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/>
      <c r="B9" s="82"/>
      <c r="C9" s="75"/>
      <c r="D9" s="83"/>
      <c r="E9" s="83"/>
      <c r="F9" s="83"/>
      <c r="G9" s="83"/>
      <c r="H9" s="83"/>
      <c r="I9" s="83"/>
      <c r="J9" s="84"/>
      <c r="K9" s="83"/>
      <c r="L9" s="83"/>
      <c r="M9" s="83"/>
      <c r="N9" s="114"/>
      <c r="O9" s="83"/>
      <c r="P9" s="85"/>
      <c r="Q9" s="79">
        <f t="shared" si="0"/>
        <v>0</v>
      </c>
      <c r="R9" s="80"/>
      <c r="S9" s="9"/>
      <c r="T9" s="9"/>
      <c r="U9" s="32"/>
      <c r="V9" s="32"/>
      <c r="W9" s="32"/>
    </row>
    <row r="10" spans="1:24" s="13" customFormat="1">
      <c r="A10" s="74"/>
      <c r="B10" s="82"/>
      <c r="C10" s="75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114"/>
      <c r="O10" s="83"/>
      <c r="P10" s="85"/>
      <c r="Q10" s="79">
        <f t="shared" si="0"/>
        <v>0</v>
      </c>
      <c r="R10" s="80"/>
      <c r="S10" s="32"/>
      <c r="T10" s="32"/>
      <c r="U10" s="5"/>
      <c r="V10" s="32"/>
      <c r="W10" s="5"/>
    </row>
    <row r="11" spans="1:24" s="13" customFormat="1">
      <c r="A11" s="74"/>
      <c r="B11" s="82"/>
      <c r="C11" s="75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114"/>
      <c r="O11" s="83"/>
      <c r="P11" s="85"/>
      <c r="Q11" s="79">
        <f t="shared" si="0"/>
        <v>0</v>
      </c>
      <c r="R11" s="80"/>
      <c r="S11" s="32"/>
      <c r="T11" s="32"/>
      <c r="U11" s="32"/>
      <c r="V11" s="32"/>
      <c r="W11" s="32"/>
    </row>
    <row r="12" spans="1:24" s="13" customFormat="1">
      <c r="A12" s="74"/>
      <c r="B12" s="82"/>
      <c r="C12" s="7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14"/>
      <c r="O12" s="83"/>
      <c r="P12" s="85"/>
      <c r="Q12" s="79">
        <f t="shared" si="0"/>
        <v>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/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1400</v>
      </c>
      <c r="C37" s="283">
        <f t="shared" si="1"/>
        <v>0</v>
      </c>
      <c r="D37" s="101">
        <f t="shared" si="1"/>
        <v>0</v>
      </c>
      <c r="E37" s="101">
        <f t="shared" si="1"/>
        <v>0</v>
      </c>
      <c r="F37" s="101">
        <f t="shared" si="1"/>
        <v>0</v>
      </c>
      <c r="G37" s="101">
        <f t="shared" si="1"/>
        <v>1350</v>
      </c>
      <c r="H37" s="101">
        <f t="shared" si="1"/>
        <v>0</v>
      </c>
      <c r="I37" s="101"/>
      <c r="J37" s="101">
        <f>SUM(J6:J36)</f>
        <v>60</v>
      </c>
      <c r="K37" s="101">
        <f>SUM(K6:K36)</f>
        <v>800</v>
      </c>
      <c r="L37" s="101"/>
      <c r="M37" s="101">
        <f>SUM(M6:M36)</f>
        <v>0</v>
      </c>
      <c r="N37" s="117">
        <f>SUM(N6:N36)</f>
        <v>120</v>
      </c>
      <c r="O37" s="101">
        <f>SUM(O6:O36)</f>
        <v>0</v>
      </c>
      <c r="P37" s="102">
        <f>SUM(P6:P36)</f>
        <v>300</v>
      </c>
      <c r="Q37" s="103">
        <f>SUM(Q6:Q36)</f>
        <v>4030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110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37" zoomScale="120" zoomScaleNormal="120" workbookViewId="0">
      <selection activeCell="G53" sqref="G53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85" t="s">
        <v>15</v>
      </c>
      <c r="B1" s="386"/>
      <c r="C1" s="386"/>
      <c r="D1" s="386"/>
      <c r="E1" s="386"/>
      <c r="F1" s="387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88" t="s">
        <v>188</v>
      </c>
      <c r="B2" s="389"/>
      <c r="C2" s="389"/>
      <c r="D2" s="389"/>
      <c r="E2" s="389"/>
      <c r="F2" s="390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91" t="s">
        <v>95</v>
      </c>
      <c r="B3" s="392"/>
      <c r="C3" s="392"/>
      <c r="D3" s="392"/>
      <c r="E3" s="392"/>
      <c r="F3" s="393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109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189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222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/>
      <c r="B7" s="49"/>
      <c r="C7" s="52"/>
      <c r="D7" s="49"/>
      <c r="E7" s="49">
        <f t="shared" si="0"/>
        <v>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/>
      <c r="B8" s="49"/>
      <c r="C8" s="52"/>
      <c r="D8" s="49"/>
      <c r="E8" s="49">
        <f t="shared" si="0"/>
        <v>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/>
      <c r="B9" s="49"/>
      <c r="C9" s="52"/>
      <c r="D9" s="49"/>
      <c r="E9" s="49">
        <f t="shared" si="0"/>
        <v>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/>
      <c r="B10" s="49"/>
      <c r="C10" s="52"/>
      <c r="D10" s="49"/>
      <c r="E10" s="49">
        <f t="shared" si="0"/>
        <v>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/>
      <c r="B11" s="49"/>
      <c r="C11" s="52"/>
      <c r="D11" s="49"/>
      <c r="E11" s="49">
        <f t="shared" si="0"/>
        <v>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1643140</v>
      </c>
      <c r="C33" s="252">
        <f>SUM(C5:C32)</f>
        <v>1332120</v>
      </c>
      <c r="D33" s="251">
        <f>SUM(D5:D32)</f>
        <v>4030</v>
      </c>
      <c r="E33" s="251">
        <f>SUM(E5:E32)</f>
        <v>1336150</v>
      </c>
      <c r="F33" s="251">
        <f>B33-E33</f>
        <v>306990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84" t="s">
        <v>21</v>
      </c>
      <c r="C35" s="384"/>
      <c r="D35" s="384"/>
      <c r="E35" s="384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88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93</v>
      </c>
      <c r="B37" s="266" t="s">
        <v>146</v>
      </c>
      <c r="C37" s="127" t="s">
        <v>113</v>
      </c>
      <c r="D37" s="205">
        <v>5240</v>
      </c>
      <c r="E37" s="263" t="s">
        <v>222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93</v>
      </c>
      <c r="B38" s="119" t="s">
        <v>111</v>
      </c>
      <c r="C38" s="118" t="s">
        <v>104</v>
      </c>
      <c r="D38" s="206">
        <v>8140</v>
      </c>
      <c r="E38" s="175" t="s">
        <v>132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93</v>
      </c>
      <c r="B39" s="119" t="s">
        <v>125</v>
      </c>
      <c r="C39" s="118" t="s">
        <v>113</v>
      </c>
      <c r="D39" s="206">
        <v>4000</v>
      </c>
      <c r="E39" s="175" t="s">
        <v>230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93</v>
      </c>
      <c r="B40" s="57" t="s">
        <v>142</v>
      </c>
      <c r="C40" s="118" t="s">
        <v>231</v>
      </c>
      <c r="D40" s="206">
        <v>4000</v>
      </c>
      <c r="E40" s="175" t="s">
        <v>222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/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94</v>
      </c>
      <c r="B42" s="57" t="s">
        <v>131</v>
      </c>
      <c r="C42" s="118">
        <v>1763999686</v>
      </c>
      <c r="D42" s="206">
        <v>20000</v>
      </c>
      <c r="E42" s="176" t="s">
        <v>173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94</v>
      </c>
      <c r="B43" s="119" t="s">
        <v>44</v>
      </c>
      <c r="C43" s="118">
        <v>1739992171</v>
      </c>
      <c r="D43" s="206">
        <v>17500</v>
      </c>
      <c r="E43" s="175" t="s">
        <v>45</v>
      </c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94</v>
      </c>
      <c r="B44" s="119" t="s">
        <v>130</v>
      </c>
      <c r="C44" s="118">
        <v>1758900692</v>
      </c>
      <c r="D44" s="206">
        <v>30000</v>
      </c>
      <c r="E44" s="175" t="s">
        <v>42</v>
      </c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88</v>
      </c>
      <c r="B45" s="201" t="s">
        <v>84</v>
      </c>
      <c r="C45" s="201" t="s">
        <v>85</v>
      </c>
      <c r="D45" s="277" t="s">
        <v>62</v>
      </c>
      <c r="E45" s="278" t="s">
        <v>86</v>
      </c>
      <c r="F45" s="131"/>
      <c r="G45" s="137"/>
      <c r="H45" s="217" t="s">
        <v>96</v>
      </c>
      <c r="I45" s="213" t="s">
        <v>97</v>
      </c>
      <c r="J45" s="213" t="s">
        <v>62</v>
      </c>
      <c r="K45" s="218" t="s">
        <v>98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323" t="s">
        <v>99</v>
      </c>
      <c r="B46" s="324" t="s">
        <v>100</v>
      </c>
      <c r="C46" s="325">
        <v>1718911905</v>
      </c>
      <c r="D46" s="326">
        <v>567630</v>
      </c>
      <c r="E46" s="327" t="s">
        <v>222</v>
      </c>
      <c r="F46" s="130"/>
      <c r="G46" s="137"/>
      <c r="H46" s="190" t="s">
        <v>146</v>
      </c>
      <c r="I46" s="191" t="s">
        <v>113</v>
      </c>
      <c r="J46" s="192">
        <v>8240</v>
      </c>
      <c r="K46" s="127" t="s">
        <v>149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323" t="s">
        <v>99</v>
      </c>
      <c r="B47" s="328" t="s">
        <v>101</v>
      </c>
      <c r="C47" s="329">
        <v>1765002244</v>
      </c>
      <c r="D47" s="330">
        <v>291000</v>
      </c>
      <c r="E47" s="331" t="s">
        <v>173</v>
      </c>
      <c r="F47" s="131"/>
      <c r="G47" s="137"/>
      <c r="H47" s="186" t="s">
        <v>111</v>
      </c>
      <c r="I47" s="55" t="s">
        <v>104</v>
      </c>
      <c r="J47" s="52">
        <v>8140</v>
      </c>
      <c r="K47" s="52" t="s">
        <v>132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323" t="s">
        <v>99</v>
      </c>
      <c r="B48" s="332" t="s">
        <v>115</v>
      </c>
      <c r="C48" s="329">
        <v>1716697790</v>
      </c>
      <c r="D48" s="330">
        <v>412940</v>
      </c>
      <c r="E48" s="333" t="s">
        <v>189</v>
      </c>
      <c r="F48" s="131"/>
      <c r="G48" s="137"/>
      <c r="H48" s="186" t="s">
        <v>160</v>
      </c>
      <c r="I48" s="55" t="s">
        <v>161</v>
      </c>
      <c r="J48" s="52">
        <v>1500</v>
      </c>
      <c r="K48" s="170" t="s">
        <v>169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323" t="s">
        <v>99</v>
      </c>
      <c r="B49" s="334" t="s">
        <v>120</v>
      </c>
      <c r="C49" s="329">
        <v>1743942020</v>
      </c>
      <c r="D49" s="330">
        <v>513690</v>
      </c>
      <c r="E49" s="331" t="s">
        <v>173</v>
      </c>
      <c r="F49" s="131"/>
      <c r="G49" s="137"/>
      <c r="H49" s="186" t="s">
        <v>125</v>
      </c>
      <c r="I49" s="55" t="s">
        <v>113</v>
      </c>
      <c r="J49" s="52">
        <v>2000</v>
      </c>
      <c r="K49" s="170" t="s">
        <v>150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323" t="s">
        <v>99</v>
      </c>
      <c r="B50" s="332" t="s">
        <v>118</v>
      </c>
      <c r="C50" s="329">
        <v>1723246584</v>
      </c>
      <c r="D50" s="330">
        <v>66190</v>
      </c>
      <c r="E50" s="333" t="s">
        <v>143</v>
      </c>
      <c r="F50" s="131"/>
      <c r="G50" s="137"/>
      <c r="H50" s="174" t="s">
        <v>142</v>
      </c>
      <c r="I50" s="56" t="s">
        <v>113</v>
      </c>
      <c r="J50" s="168">
        <v>200</v>
      </c>
      <c r="K50" s="169" t="s">
        <v>173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323" t="s">
        <v>99</v>
      </c>
      <c r="B51" s="328" t="s">
        <v>119</v>
      </c>
      <c r="C51" s="329">
        <v>1739791780</v>
      </c>
      <c r="D51" s="330">
        <v>37450</v>
      </c>
      <c r="E51" s="335" t="s">
        <v>126</v>
      </c>
      <c r="F51" s="131"/>
      <c r="G51" s="137"/>
      <c r="H51" s="186" t="s">
        <v>131</v>
      </c>
      <c r="I51" s="55">
        <v>1763999686</v>
      </c>
      <c r="J51" s="52">
        <v>20000</v>
      </c>
      <c r="K51" s="170" t="s">
        <v>173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323" t="s">
        <v>99</v>
      </c>
      <c r="B52" s="332" t="s">
        <v>164</v>
      </c>
      <c r="C52" s="329">
        <v>1725821212</v>
      </c>
      <c r="D52" s="330">
        <v>78900</v>
      </c>
      <c r="E52" s="333" t="s">
        <v>222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323" t="s">
        <v>99</v>
      </c>
      <c r="B53" s="332" t="s">
        <v>102</v>
      </c>
      <c r="C53" s="329">
        <v>1749334499</v>
      </c>
      <c r="D53" s="330">
        <v>85940</v>
      </c>
      <c r="E53" s="331" t="s">
        <v>222</v>
      </c>
      <c r="F53" s="131"/>
      <c r="G53" s="137"/>
      <c r="H53" s="186" t="s">
        <v>130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323" t="s">
        <v>158</v>
      </c>
      <c r="B54" s="328" t="s">
        <v>159</v>
      </c>
      <c r="C54" s="329">
        <v>1727836789</v>
      </c>
      <c r="D54" s="330">
        <v>25350</v>
      </c>
      <c r="E54" s="335" t="s">
        <v>222</v>
      </c>
      <c r="F54" s="131"/>
      <c r="G54" s="137"/>
      <c r="H54" s="188" t="s">
        <v>100</v>
      </c>
      <c r="I54" s="61">
        <v>1718911905</v>
      </c>
      <c r="J54" s="52">
        <v>565020</v>
      </c>
      <c r="K54" s="170" t="s">
        <v>173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323"/>
      <c r="B55" s="334"/>
      <c r="C55" s="329"/>
      <c r="D55" s="330"/>
      <c r="E55" s="331"/>
      <c r="F55" s="131"/>
      <c r="G55" s="137" t="s">
        <v>12</v>
      </c>
      <c r="H55" s="186" t="s">
        <v>101</v>
      </c>
      <c r="I55" s="55">
        <v>1765002244</v>
      </c>
      <c r="J55" s="52">
        <v>291000</v>
      </c>
      <c r="K55" s="170" t="s">
        <v>173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36"/>
      <c r="B56" s="337"/>
      <c r="C56" s="329"/>
      <c r="D56" s="338"/>
      <c r="E56" s="333"/>
      <c r="F56" s="131"/>
      <c r="G56" s="137"/>
      <c r="H56" s="186" t="s">
        <v>115</v>
      </c>
      <c r="I56" s="55">
        <v>1716697790</v>
      </c>
      <c r="J56" s="52">
        <v>345120</v>
      </c>
      <c r="K56" s="118" t="s">
        <v>173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36"/>
      <c r="B57" s="332"/>
      <c r="C57" s="329"/>
      <c r="D57" s="330"/>
      <c r="E57" s="331"/>
      <c r="F57" s="131"/>
      <c r="G57" s="137"/>
      <c r="H57" s="186" t="s">
        <v>120</v>
      </c>
      <c r="I57" s="55">
        <v>1743942020</v>
      </c>
      <c r="J57" s="52">
        <v>513690</v>
      </c>
      <c r="K57" s="170" t="s">
        <v>173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317" t="s">
        <v>92</v>
      </c>
      <c r="B58" s="318" t="s">
        <v>73</v>
      </c>
      <c r="C58" s="319" t="s">
        <v>64</v>
      </c>
      <c r="D58" s="320">
        <v>62000</v>
      </c>
      <c r="E58" s="340" t="s">
        <v>189</v>
      </c>
      <c r="F58" s="131"/>
      <c r="G58" s="137"/>
      <c r="H58" s="186" t="s">
        <v>118</v>
      </c>
      <c r="I58" s="55">
        <v>1723246584</v>
      </c>
      <c r="J58" s="52">
        <v>66190</v>
      </c>
      <c r="K58" s="170" t="s">
        <v>143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317" t="s">
        <v>92</v>
      </c>
      <c r="B59" s="322" t="s">
        <v>148</v>
      </c>
      <c r="C59" s="319">
        <v>1724594510</v>
      </c>
      <c r="D59" s="320">
        <v>470</v>
      </c>
      <c r="E59" s="340" t="s">
        <v>153</v>
      </c>
      <c r="F59" s="131"/>
      <c r="G59" s="137"/>
      <c r="H59" s="186" t="s">
        <v>119</v>
      </c>
      <c r="I59" s="55">
        <v>1739791780</v>
      </c>
      <c r="J59" s="52">
        <v>37450</v>
      </c>
      <c r="K59" s="170" t="s">
        <v>126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317" t="s">
        <v>91</v>
      </c>
      <c r="B60" s="322" t="s">
        <v>79</v>
      </c>
      <c r="C60" s="319" t="s">
        <v>68</v>
      </c>
      <c r="D60" s="320">
        <v>11000</v>
      </c>
      <c r="E60" s="339" t="s">
        <v>114</v>
      </c>
      <c r="F60" s="131"/>
      <c r="G60" s="137"/>
      <c r="H60" s="174" t="s">
        <v>164</v>
      </c>
      <c r="I60" s="56">
        <v>1725821212</v>
      </c>
      <c r="J60" s="168">
        <v>65900</v>
      </c>
      <c r="K60" s="169" t="s">
        <v>173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317" t="s">
        <v>91</v>
      </c>
      <c r="B61" s="318" t="s">
        <v>74</v>
      </c>
      <c r="C61" s="319" t="s">
        <v>65</v>
      </c>
      <c r="D61" s="320">
        <v>16110</v>
      </c>
      <c r="E61" s="339" t="s">
        <v>163</v>
      </c>
      <c r="F61" s="133"/>
      <c r="G61" s="137"/>
      <c r="H61" s="186" t="s">
        <v>102</v>
      </c>
      <c r="I61" s="55">
        <v>1749334499</v>
      </c>
      <c r="J61" s="52">
        <v>54490</v>
      </c>
      <c r="K61" s="170" t="s">
        <v>172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317" t="s">
        <v>91</v>
      </c>
      <c r="B62" s="318" t="s">
        <v>75</v>
      </c>
      <c r="C62" s="319" t="s">
        <v>66</v>
      </c>
      <c r="D62" s="320">
        <v>17400</v>
      </c>
      <c r="E62" s="340" t="s">
        <v>166</v>
      </c>
      <c r="F62" s="130"/>
      <c r="G62" s="137"/>
      <c r="H62" s="186" t="s">
        <v>159</v>
      </c>
      <c r="I62" s="55">
        <v>1727836789</v>
      </c>
      <c r="J62" s="52">
        <v>30350</v>
      </c>
      <c r="K62" s="171" t="s">
        <v>173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317" t="s">
        <v>91</v>
      </c>
      <c r="B63" s="318" t="s">
        <v>76</v>
      </c>
      <c r="C63" s="319">
        <v>1774412324</v>
      </c>
      <c r="D63" s="320">
        <v>29180</v>
      </c>
      <c r="E63" s="340" t="s">
        <v>168</v>
      </c>
      <c r="F63" s="131"/>
      <c r="G63" s="137"/>
      <c r="H63" s="174" t="s">
        <v>73</v>
      </c>
      <c r="I63" s="56" t="s">
        <v>64</v>
      </c>
      <c r="J63" s="168">
        <v>64000</v>
      </c>
      <c r="K63" s="169" t="s">
        <v>168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317" t="s">
        <v>87</v>
      </c>
      <c r="B64" s="322" t="s">
        <v>134</v>
      </c>
      <c r="C64" s="319">
        <v>1745870700</v>
      </c>
      <c r="D64" s="320">
        <v>15000</v>
      </c>
      <c r="E64" s="340" t="s">
        <v>222</v>
      </c>
      <c r="F64" s="131"/>
      <c r="G64" s="137"/>
      <c r="H64" s="174" t="s">
        <v>148</v>
      </c>
      <c r="I64" s="56">
        <v>1724594510</v>
      </c>
      <c r="J64" s="168">
        <v>470</v>
      </c>
      <c r="K64" s="169" t="s">
        <v>153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317" t="s">
        <v>89</v>
      </c>
      <c r="B65" s="341" t="s">
        <v>83</v>
      </c>
      <c r="C65" s="319" t="s">
        <v>71</v>
      </c>
      <c r="D65" s="320">
        <v>5000</v>
      </c>
      <c r="E65" s="339" t="s">
        <v>222</v>
      </c>
      <c r="F65" s="131"/>
      <c r="G65" s="137"/>
      <c r="H65" s="186" t="s">
        <v>79</v>
      </c>
      <c r="I65" s="55" t="s">
        <v>68</v>
      </c>
      <c r="J65" s="52">
        <v>11000</v>
      </c>
      <c r="K65" s="170" t="s">
        <v>114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317"/>
      <c r="B66" s="322"/>
      <c r="C66" s="319"/>
      <c r="D66" s="320"/>
      <c r="E66" s="340"/>
      <c r="F66" s="131"/>
      <c r="G66" s="137"/>
      <c r="H66" s="186" t="s">
        <v>74</v>
      </c>
      <c r="I66" s="55" t="s">
        <v>65</v>
      </c>
      <c r="J66" s="52">
        <v>16110</v>
      </c>
      <c r="K66" s="170" t="s">
        <v>163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317"/>
      <c r="B67" s="318"/>
      <c r="C67" s="319"/>
      <c r="D67" s="320"/>
      <c r="E67" s="340"/>
      <c r="F67" s="131"/>
      <c r="G67" s="137"/>
      <c r="H67" s="186" t="s">
        <v>75</v>
      </c>
      <c r="I67" s="55" t="s">
        <v>66</v>
      </c>
      <c r="J67" s="52">
        <v>17800</v>
      </c>
      <c r="K67" s="170" t="s">
        <v>166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317"/>
      <c r="B68" s="318"/>
      <c r="C68" s="319"/>
      <c r="D68" s="320"/>
      <c r="E68" s="321"/>
      <c r="F68" s="131"/>
      <c r="G68" s="137"/>
      <c r="H68" s="186" t="s">
        <v>76</v>
      </c>
      <c r="I68" s="55">
        <v>1774412324</v>
      </c>
      <c r="J68" s="52">
        <v>29180</v>
      </c>
      <c r="K68" s="52" t="s">
        <v>168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317"/>
      <c r="B69" s="318"/>
      <c r="C69" s="319"/>
      <c r="D69" s="320"/>
      <c r="E69" s="321"/>
      <c r="F69" s="156"/>
      <c r="G69" s="137"/>
      <c r="H69" s="186" t="s">
        <v>134</v>
      </c>
      <c r="I69" s="55">
        <v>1745870700</v>
      </c>
      <c r="J69" s="52">
        <v>20000</v>
      </c>
      <c r="K69" s="118" t="s">
        <v>162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317"/>
      <c r="B70" s="318"/>
      <c r="C70" s="319"/>
      <c r="D70" s="320"/>
      <c r="E70" s="339"/>
      <c r="F70" s="131"/>
      <c r="G70" s="137"/>
      <c r="H70" s="174" t="s">
        <v>83</v>
      </c>
      <c r="I70" s="56" t="s">
        <v>71</v>
      </c>
      <c r="J70" s="168">
        <v>7000</v>
      </c>
      <c r="K70" s="169" t="s">
        <v>171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7"/>
      <c r="B71" s="318"/>
      <c r="C71" s="319"/>
      <c r="D71" s="320"/>
      <c r="E71" s="340"/>
      <c r="F71" s="133"/>
      <c r="G71" s="137"/>
      <c r="H71" s="189" t="s">
        <v>136</v>
      </c>
      <c r="I71" s="58">
        <v>1750137332</v>
      </c>
      <c r="J71" s="52">
        <v>14890</v>
      </c>
      <c r="K71" s="118" t="s">
        <v>144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42" t="s">
        <v>94</v>
      </c>
      <c r="B72" s="343" t="s">
        <v>136</v>
      </c>
      <c r="C72" s="344">
        <v>1750137332</v>
      </c>
      <c r="D72" s="345">
        <v>14890</v>
      </c>
      <c r="E72" s="346" t="s">
        <v>144</v>
      </c>
      <c r="F72" s="133"/>
      <c r="G72" s="137"/>
      <c r="H72" s="174" t="s">
        <v>157</v>
      </c>
      <c r="I72" s="56">
        <v>1737600335</v>
      </c>
      <c r="J72" s="168">
        <v>6640</v>
      </c>
      <c r="K72" s="169" t="s">
        <v>155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42" t="s">
        <v>94</v>
      </c>
      <c r="B73" s="343" t="s">
        <v>157</v>
      </c>
      <c r="C73" s="344">
        <v>1737600335</v>
      </c>
      <c r="D73" s="345">
        <v>6640</v>
      </c>
      <c r="E73" s="347" t="s">
        <v>155</v>
      </c>
      <c r="F73" s="133"/>
      <c r="G73" s="137"/>
      <c r="H73" s="186" t="s">
        <v>122</v>
      </c>
      <c r="I73" s="55">
        <v>1750481144</v>
      </c>
      <c r="J73" s="52">
        <v>29160</v>
      </c>
      <c r="K73" s="170" t="s">
        <v>145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42" t="s">
        <v>121</v>
      </c>
      <c r="B74" s="343" t="s">
        <v>156</v>
      </c>
      <c r="C74" s="344">
        <v>1785319898</v>
      </c>
      <c r="D74" s="345">
        <v>1100</v>
      </c>
      <c r="E74" s="349" t="s">
        <v>189</v>
      </c>
      <c r="F74" s="133"/>
      <c r="G74" s="137"/>
      <c r="H74" s="174" t="s">
        <v>156</v>
      </c>
      <c r="I74" s="56">
        <v>1785319898</v>
      </c>
      <c r="J74" s="168">
        <v>15000</v>
      </c>
      <c r="K74" s="169" t="s">
        <v>173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42" t="s">
        <v>121</v>
      </c>
      <c r="B75" s="353" t="s">
        <v>190</v>
      </c>
      <c r="C75" s="350"/>
      <c r="D75" s="345">
        <v>90000</v>
      </c>
      <c r="E75" s="347" t="s">
        <v>189</v>
      </c>
      <c r="F75" s="131"/>
      <c r="G75" s="137"/>
      <c r="H75" s="186" t="s">
        <v>152</v>
      </c>
      <c r="I75" s="55">
        <v>1732469191</v>
      </c>
      <c r="J75" s="52">
        <v>8910</v>
      </c>
      <c r="K75" s="118" t="s">
        <v>172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42" t="s">
        <v>121</v>
      </c>
      <c r="B76" s="343" t="s">
        <v>122</v>
      </c>
      <c r="C76" s="344">
        <v>1750481144</v>
      </c>
      <c r="D76" s="348">
        <v>29160</v>
      </c>
      <c r="E76" s="349" t="s">
        <v>145</v>
      </c>
      <c r="F76" s="131"/>
      <c r="G76" s="137"/>
      <c r="H76" s="174" t="s">
        <v>129</v>
      </c>
      <c r="I76" s="56">
        <v>1719792350</v>
      </c>
      <c r="J76" s="168">
        <v>20000</v>
      </c>
      <c r="K76" s="168" t="s">
        <v>173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42" t="s">
        <v>121</v>
      </c>
      <c r="B77" s="343" t="s">
        <v>122</v>
      </c>
      <c r="C77" s="344">
        <v>1811710431</v>
      </c>
      <c r="D77" s="345">
        <v>3000</v>
      </c>
      <c r="E77" s="347" t="s">
        <v>189</v>
      </c>
      <c r="F77" s="137"/>
      <c r="G77" s="137"/>
      <c r="H77" s="186" t="s">
        <v>133</v>
      </c>
      <c r="I77" s="55">
        <v>1744752366</v>
      </c>
      <c r="J77" s="52">
        <v>10080</v>
      </c>
      <c r="K77" s="170" t="s">
        <v>173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42" t="s">
        <v>151</v>
      </c>
      <c r="B78" s="343" t="s">
        <v>152</v>
      </c>
      <c r="C78" s="344">
        <v>1732469191</v>
      </c>
      <c r="D78" s="345">
        <v>4410</v>
      </c>
      <c r="E78" s="346" t="s">
        <v>222</v>
      </c>
      <c r="F78" s="267"/>
      <c r="G78" s="137"/>
      <c r="H78" s="186" t="s">
        <v>138</v>
      </c>
      <c r="I78" s="55">
        <v>1717271613</v>
      </c>
      <c r="J78" s="52">
        <v>18000</v>
      </c>
      <c r="K78" s="170" t="s">
        <v>165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42" t="s">
        <v>90</v>
      </c>
      <c r="B79" s="343" t="s">
        <v>133</v>
      </c>
      <c r="C79" s="344">
        <v>1744752366</v>
      </c>
      <c r="D79" s="345">
        <v>39000</v>
      </c>
      <c r="E79" s="347" t="s">
        <v>189</v>
      </c>
      <c r="F79" s="131"/>
      <c r="G79" s="137"/>
      <c r="H79" s="186" t="s">
        <v>123</v>
      </c>
      <c r="I79" s="55">
        <v>1309083520</v>
      </c>
      <c r="J79" s="52">
        <v>200000</v>
      </c>
      <c r="K79" s="170" t="s">
        <v>171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42" t="s">
        <v>90</v>
      </c>
      <c r="B80" s="343" t="s">
        <v>123</v>
      </c>
      <c r="C80" s="344">
        <v>1309083520</v>
      </c>
      <c r="D80" s="345">
        <v>225000</v>
      </c>
      <c r="E80" s="349" t="s">
        <v>189</v>
      </c>
      <c r="F80" s="137"/>
      <c r="G80" s="137"/>
      <c r="H80" s="186" t="s">
        <v>176</v>
      </c>
      <c r="I80" s="55">
        <v>1707479778</v>
      </c>
      <c r="J80" s="52">
        <v>36510</v>
      </c>
      <c r="K80" s="170" t="s">
        <v>173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42" t="s">
        <v>90</v>
      </c>
      <c r="B81" s="343" t="s">
        <v>195</v>
      </c>
      <c r="C81" s="355"/>
      <c r="D81" s="345">
        <v>15000</v>
      </c>
      <c r="E81" s="349" t="s">
        <v>222</v>
      </c>
      <c r="F81" s="131"/>
      <c r="G81" s="137"/>
      <c r="H81" s="186" t="s">
        <v>81</v>
      </c>
      <c r="I81" s="55">
        <v>1761236031</v>
      </c>
      <c r="J81" s="52">
        <v>7000</v>
      </c>
      <c r="K81" s="170" t="s">
        <v>114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42" t="s">
        <v>90</v>
      </c>
      <c r="B82" s="343" t="s">
        <v>81</v>
      </c>
      <c r="C82" s="344">
        <v>1761236031</v>
      </c>
      <c r="D82" s="345">
        <v>7000</v>
      </c>
      <c r="E82" s="349" t="s">
        <v>114</v>
      </c>
      <c r="F82" s="131"/>
      <c r="G82" s="137"/>
      <c r="H82" s="186" t="s">
        <v>117</v>
      </c>
      <c r="I82" s="55">
        <v>1789726772</v>
      </c>
      <c r="J82" s="52">
        <v>38230</v>
      </c>
      <c r="K82" s="170" t="s">
        <v>154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42" t="s">
        <v>90</v>
      </c>
      <c r="B83" s="343" t="s">
        <v>129</v>
      </c>
      <c r="C83" s="344">
        <v>1719792350</v>
      </c>
      <c r="D83" s="345">
        <v>20000</v>
      </c>
      <c r="E83" s="349" t="s">
        <v>173</v>
      </c>
      <c r="F83" s="131"/>
      <c r="G83" s="137"/>
      <c r="H83" s="186" t="s">
        <v>128</v>
      </c>
      <c r="I83" s="55">
        <v>1729190349</v>
      </c>
      <c r="J83" s="52">
        <v>30000</v>
      </c>
      <c r="K83" s="170" t="s">
        <v>171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42" t="s">
        <v>90</v>
      </c>
      <c r="B84" s="343" t="s">
        <v>226</v>
      </c>
      <c r="C84" s="344">
        <v>1707479778</v>
      </c>
      <c r="D84" s="345">
        <v>36510</v>
      </c>
      <c r="E84" s="346" t="s">
        <v>173</v>
      </c>
      <c r="F84" s="264"/>
      <c r="G84" s="137"/>
      <c r="H84" s="186" t="s">
        <v>122</v>
      </c>
      <c r="I84" s="55">
        <v>1811710431</v>
      </c>
      <c r="J84" s="52">
        <v>3320</v>
      </c>
      <c r="K84" s="170" t="s">
        <v>170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42" t="s">
        <v>191</v>
      </c>
      <c r="B85" s="354" t="s">
        <v>192</v>
      </c>
      <c r="C85" s="344"/>
      <c r="D85" s="345">
        <v>1010</v>
      </c>
      <c r="E85" s="346" t="s">
        <v>189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42" t="s">
        <v>116</v>
      </c>
      <c r="B86" s="343" t="s">
        <v>117</v>
      </c>
      <c r="C86" s="344">
        <v>1789726772</v>
      </c>
      <c r="D86" s="345">
        <v>38230</v>
      </c>
      <c r="E86" s="349" t="s">
        <v>154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51" t="s">
        <v>116</v>
      </c>
      <c r="B87" s="352" t="s">
        <v>225</v>
      </c>
      <c r="C87" s="344"/>
      <c r="D87" s="345">
        <v>4000</v>
      </c>
      <c r="E87" s="349" t="s">
        <v>222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42" t="s">
        <v>116</v>
      </c>
      <c r="B88" s="354" t="s">
        <v>224</v>
      </c>
      <c r="C88" s="344"/>
      <c r="D88" s="345">
        <v>35000</v>
      </c>
      <c r="E88" s="349" t="s">
        <v>222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42" t="s">
        <v>193</v>
      </c>
      <c r="B89" s="343" t="s">
        <v>194</v>
      </c>
      <c r="C89" s="344"/>
      <c r="D89" s="345">
        <v>63000</v>
      </c>
      <c r="E89" s="349" t="s">
        <v>189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56" t="s">
        <v>127</v>
      </c>
      <c r="B90" s="343" t="s">
        <v>128</v>
      </c>
      <c r="C90" s="344">
        <v>1729190349</v>
      </c>
      <c r="D90" s="345">
        <v>10000</v>
      </c>
      <c r="E90" s="349" t="s">
        <v>189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56"/>
      <c r="B91" s="343"/>
      <c r="C91" s="344"/>
      <c r="D91" s="345"/>
      <c r="E91" s="347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42"/>
      <c r="B92" s="343"/>
      <c r="C92" s="344"/>
      <c r="D92" s="345"/>
      <c r="E92" s="34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42"/>
      <c r="B93" s="343"/>
      <c r="C93" s="344"/>
      <c r="D93" s="345"/>
      <c r="E93" s="346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42"/>
      <c r="B94" s="343"/>
      <c r="C94" s="344"/>
      <c r="D94" s="345"/>
      <c r="E94" s="347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42"/>
      <c r="B95" s="343"/>
      <c r="C95" s="344"/>
      <c r="D95" s="345"/>
      <c r="E95" s="34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42"/>
      <c r="B96" s="343"/>
      <c r="C96" s="344"/>
      <c r="D96" s="345"/>
      <c r="E96" s="34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42"/>
      <c r="B97" s="343"/>
      <c r="C97" s="344"/>
      <c r="D97" s="345"/>
      <c r="E97" s="34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/>
      <c r="B115" s="54"/>
      <c r="C115" s="118"/>
      <c r="D115" s="207"/>
      <c r="E115" s="178"/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/>
      <c r="B116" s="54"/>
      <c r="C116" s="118"/>
      <c r="D116" s="207"/>
      <c r="E116" s="178"/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82" t="s">
        <v>27</v>
      </c>
      <c r="B119" s="383"/>
      <c r="C119" s="394"/>
      <c r="D119" s="208">
        <f>SUM(D37:D118)</f>
        <v>2967080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82" t="s">
        <v>28</v>
      </c>
      <c r="B121" s="383"/>
      <c r="C121" s="383"/>
      <c r="D121" s="208">
        <f>D119+M121</f>
        <v>2967080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90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7"/>
  <sheetViews>
    <sheetView zoomScaleNormal="100" workbookViewId="0">
      <selection activeCell="G7" sqref="G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98" t="s">
        <v>46</v>
      </c>
      <c r="B1" s="399"/>
      <c r="C1" s="399"/>
      <c r="D1" s="399"/>
      <c r="E1" s="400"/>
      <c r="F1" s="5"/>
      <c r="G1" s="5"/>
    </row>
    <row r="2" spans="1:25" ht="21.75">
      <c r="A2" s="404" t="s">
        <v>61</v>
      </c>
      <c r="B2" s="405"/>
      <c r="C2" s="405"/>
      <c r="D2" s="405"/>
      <c r="E2" s="406"/>
      <c r="F2" s="5"/>
      <c r="G2" s="5"/>
    </row>
    <row r="3" spans="1:25" ht="23.25">
      <c r="A3" s="401" t="s">
        <v>223</v>
      </c>
      <c r="B3" s="402"/>
      <c r="C3" s="402"/>
      <c r="D3" s="402"/>
      <c r="E3" s="403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407" t="s">
        <v>108</v>
      </c>
      <c r="B4" s="408"/>
      <c r="C4" s="258"/>
      <c r="D4" s="409" t="s">
        <v>107</v>
      </c>
      <c r="E4" s="410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106</v>
      </c>
      <c r="B5" s="244">
        <v>8000000</v>
      </c>
      <c r="C5" s="39"/>
      <c r="D5" s="39" t="s">
        <v>10</v>
      </c>
      <c r="E5" s="240">
        <v>9674678.379999999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44165.650000000052</v>
      </c>
      <c r="C6" s="41"/>
      <c r="D6" s="39" t="s">
        <v>16</v>
      </c>
      <c r="E6" s="240">
        <v>31238</v>
      </c>
      <c r="F6" s="7"/>
      <c r="G6" s="27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6"/>
      <c r="B7" s="260"/>
      <c r="C7" s="41"/>
      <c r="D7" s="39" t="s">
        <v>59</v>
      </c>
      <c r="E7" s="362">
        <v>90606.620000001043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5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4030</v>
      </c>
      <c r="C9" s="40"/>
      <c r="D9" s="39" t="s">
        <v>11</v>
      </c>
      <c r="E9" s="240">
        <v>2965480</v>
      </c>
      <c r="F9" s="7"/>
      <c r="G9" s="111"/>
      <c r="H9" s="7"/>
      <c r="I9" s="282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141</v>
      </c>
      <c r="B10" s="244">
        <v>0</v>
      </c>
      <c r="C10" s="40"/>
      <c r="D10" s="39" t="s">
        <v>174</v>
      </c>
      <c r="E10" s="242">
        <v>-3571603</v>
      </c>
      <c r="F10" s="7"/>
      <c r="G10" s="232"/>
      <c r="H10" s="7"/>
      <c r="I10" s="298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80" t="s">
        <v>139</v>
      </c>
      <c r="B11" s="281">
        <f>B6-B9-B10</f>
        <v>40135.650000000052</v>
      </c>
      <c r="C11" s="40"/>
      <c r="D11" s="316"/>
      <c r="E11" s="242"/>
      <c r="F11" s="7"/>
      <c r="G11" s="232"/>
      <c r="H11" s="7"/>
      <c r="I11" s="28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15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5"/>
      <c r="B14" s="260"/>
      <c r="C14" s="39"/>
      <c r="D14" s="39" t="s">
        <v>135</v>
      </c>
      <c r="E14" s="240">
        <v>9600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 t="s">
        <v>221</v>
      </c>
      <c r="B15" s="244">
        <v>1200000</v>
      </c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15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B5+B13+B15+B16</f>
        <v>9200000</v>
      </c>
      <c r="C17" s="40"/>
      <c r="D17" s="40" t="s">
        <v>7</v>
      </c>
      <c r="E17" s="243">
        <f>SUM(E5:E16)</f>
        <v>9200000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308"/>
      <c r="B18" s="309" t="s">
        <v>12</v>
      </c>
      <c r="C18" s="310"/>
      <c r="D18" s="310"/>
      <c r="E18" s="311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95" t="s">
        <v>14</v>
      </c>
      <c r="B19" s="396"/>
      <c r="C19" s="396"/>
      <c r="D19" s="396"/>
      <c r="E19" s="397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57" t="s">
        <v>211</v>
      </c>
      <c r="B20" s="359">
        <v>64000</v>
      </c>
      <c r="C20" s="312"/>
      <c r="D20" s="313" t="s">
        <v>196</v>
      </c>
      <c r="E20" s="314">
        <v>567630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58" t="s">
        <v>220</v>
      </c>
      <c r="B21" s="360">
        <v>16110</v>
      </c>
      <c r="C21" s="39"/>
      <c r="D21" s="261" t="s">
        <v>197</v>
      </c>
      <c r="E21" s="262">
        <v>291000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46" t="s">
        <v>218</v>
      </c>
      <c r="B22" s="120">
        <v>15000</v>
      </c>
      <c r="C22" s="39"/>
      <c r="D22" s="261" t="s">
        <v>198</v>
      </c>
      <c r="E22" s="262">
        <v>412940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217</v>
      </c>
      <c r="B23" s="45">
        <v>17800</v>
      </c>
      <c r="C23" s="39"/>
      <c r="D23" s="261" t="s">
        <v>199</v>
      </c>
      <c r="E23" s="262">
        <v>513690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9" t="s">
        <v>216</v>
      </c>
      <c r="B24" s="270">
        <v>29180</v>
      </c>
      <c r="C24" s="39"/>
      <c r="D24" s="261" t="s">
        <v>200</v>
      </c>
      <c r="E24" s="262">
        <v>66190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212</v>
      </c>
      <c r="B25" s="120">
        <v>11000</v>
      </c>
      <c r="C25" s="39"/>
      <c r="D25" s="261" t="s">
        <v>201</v>
      </c>
      <c r="E25" s="262">
        <v>37450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219</v>
      </c>
      <c r="B26" s="120">
        <v>14890</v>
      </c>
      <c r="C26" s="121"/>
      <c r="D26" s="261" t="s">
        <v>202</v>
      </c>
      <c r="E26" s="262">
        <v>78900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208</v>
      </c>
      <c r="B27" s="120">
        <v>90000</v>
      </c>
      <c r="C27" s="121"/>
      <c r="D27" s="261" t="s">
        <v>203</v>
      </c>
      <c r="E27" s="262">
        <v>85940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213</v>
      </c>
      <c r="B28" s="120">
        <v>29160</v>
      </c>
      <c r="C28" s="121"/>
      <c r="D28" s="261" t="s">
        <v>204</v>
      </c>
      <c r="E28" s="262">
        <v>25350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229</v>
      </c>
      <c r="B29" s="120">
        <v>18000</v>
      </c>
      <c r="C29" s="121"/>
      <c r="D29" s="261" t="s">
        <v>206</v>
      </c>
      <c r="E29" s="262">
        <v>36510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215</v>
      </c>
      <c r="B30" s="120">
        <v>20000</v>
      </c>
      <c r="C30" s="121"/>
      <c r="D30" s="261" t="s">
        <v>209</v>
      </c>
      <c r="E30" s="262">
        <v>38230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227</v>
      </c>
      <c r="B31" s="120">
        <v>15000</v>
      </c>
      <c r="C31" s="121"/>
      <c r="D31" s="261" t="s">
        <v>228</v>
      </c>
      <c r="E31" s="262">
        <v>35000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42" t="s">
        <v>205</v>
      </c>
      <c r="B32" s="45">
        <v>210000</v>
      </c>
      <c r="C32" s="121"/>
      <c r="D32" s="261" t="s">
        <v>207</v>
      </c>
      <c r="E32" s="262">
        <v>30000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272" t="s">
        <v>214</v>
      </c>
      <c r="B33" s="273">
        <v>39000</v>
      </c>
      <c r="C33" s="361"/>
      <c r="D33" s="274" t="s">
        <v>210</v>
      </c>
      <c r="E33" s="275">
        <v>63000</v>
      </c>
      <c r="H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</sheetData>
  <sortState ref="A21:B33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11"/>
  <sheetViews>
    <sheetView workbookViewId="0">
      <selection activeCell="I17" sqref="I17"/>
    </sheetView>
  </sheetViews>
  <sheetFormatPr defaultRowHeight="12.75"/>
  <cols>
    <col min="6" max="6" width="12.42578125" customWidth="1"/>
    <col min="7" max="7" width="28.42578125" bestFit="1" customWidth="1"/>
    <col min="8" max="8" width="18.7109375" bestFit="1" customWidth="1"/>
    <col min="9" max="9" width="17.85546875" bestFit="1" customWidth="1"/>
    <col min="10" max="10" width="14.28515625" bestFit="1" customWidth="1"/>
  </cols>
  <sheetData>
    <row r="1" spans="6:10" ht="13.5" thickBot="1"/>
    <row r="2" spans="6:10" ht="27">
      <c r="F2" s="414" t="s">
        <v>179</v>
      </c>
      <c r="G2" s="415"/>
      <c r="H2" s="415"/>
      <c r="I2" s="415"/>
      <c r="J2" s="416"/>
    </row>
    <row r="3" spans="6:10" ht="23.25">
      <c r="F3" s="417" t="s">
        <v>178</v>
      </c>
      <c r="G3" s="418"/>
      <c r="H3" s="418"/>
      <c r="I3" s="418"/>
      <c r="J3" s="419"/>
    </row>
    <row r="4" spans="6:10" ht="13.5" thickBot="1">
      <c r="F4" s="420"/>
      <c r="G4" s="421"/>
      <c r="H4" s="421"/>
      <c r="I4" s="421"/>
      <c r="J4" s="422"/>
    </row>
    <row r="5" spans="6:10" ht="15.75">
      <c r="F5" s="292" t="s">
        <v>88</v>
      </c>
      <c r="G5" s="293" t="s">
        <v>84</v>
      </c>
      <c r="H5" s="293" t="s">
        <v>85</v>
      </c>
      <c r="I5" s="294" t="s">
        <v>62</v>
      </c>
      <c r="J5" s="295" t="s">
        <v>86</v>
      </c>
    </row>
    <row r="6" spans="6:10" ht="18">
      <c r="F6" s="288" t="s">
        <v>92</v>
      </c>
      <c r="G6" s="284" t="s">
        <v>72</v>
      </c>
      <c r="H6" s="285" t="s">
        <v>63</v>
      </c>
      <c r="I6" s="284">
        <v>10915</v>
      </c>
      <c r="J6" s="296" t="s">
        <v>48</v>
      </c>
    </row>
    <row r="7" spans="6:10" ht="18">
      <c r="F7" s="288" t="s">
        <v>91</v>
      </c>
      <c r="G7" s="284" t="s">
        <v>77</v>
      </c>
      <c r="H7" s="285" t="s">
        <v>67</v>
      </c>
      <c r="I7" s="284">
        <v>19370</v>
      </c>
      <c r="J7" s="296" t="s">
        <v>112</v>
      </c>
    </row>
    <row r="8" spans="6:10" ht="18">
      <c r="F8" s="288" t="s">
        <v>91</v>
      </c>
      <c r="G8" s="284" t="s">
        <v>78</v>
      </c>
      <c r="H8" s="285">
        <v>1711270696</v>
      </c>
      <c r="I8" s="284">
        <v>22000</v>
      </c>
      <c r="J8" s="296" t="s">
        <v>47</v>
      </c>
    </row>
    <row r="9" spans="6:10" ht="18">
      <c r="F9" s="288" t="s">
        <v>87</v>
      </c>
      <c r="G9" s="284" t="s">
        <v>80</v>
      </c>
      <c r="H9" s="285" t="s">
        <v>69</v>
      </c>
      <c r="I9" s="284">
        <v>13500</v>
      </c>
      <c r="J9" s="296" t="s">
        <v>103</v>
      </c>
    </row>
    <row r="10" spans="6:10" ht="18">
      <c r="F10" s="289" t="s">
        <v>89</v>
      </c>
      <c r="G10" s="286" t="s">
        <v>82</v>
      </c>
      <c r="H10" s="287" t="s">
        <v>70</v>
      </c>
      <c r="I10" s="286">
        <v>79590</v>
      </c>
      <c r="J10" s="297" t="s">
        <v>124</v>
      </c>
    </row>
    <row r="11" spans="6:10" ht="18.75" thickBot="1">
      <c r="F11" s="411" t="s">
        <v>177</v>
      </c>
      <c r="G11" s="412"/>
      <c r="H11" s="413"/>
      <c r="I11" s="290">
        <f>SUM(I6:I10)</f>
        <v>145375</v>
      </c>
      <c r="J11" s="291"/>
    </row>
  </sheetData>
  <mergeCells count="4">
    <mergeCell ref="F11:H11"/>
    <mergeCell ref="F2:J2"/>
    <mergeCell ref="F3:J3"/>
    <mergeCell ref="F4:J4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43"/>
  <sheetViews>
    <sheetView topLeftCell="A4" workbookViewId="0">
      <selection activeCell="L22" sqref="L22"/>
    </sheetView>
  </sheetViews>
  <sheetFormatPr defaultRowHeight="12.75"/>
  <cols>
    <col min="1" max="2" width="9.140625" style="282"/>
    <col min="3" max="3" width="7" style="282" customWidth="1"/>
    <col min="4" max="4" width="3.42578125" style="282" customWidth="1"/>
    <col min="5" max="5" width="13.7109375" style="282" bestFit="1" customWidth="1"/>
    <col min="6" max="6" width="24.7109375" style="282" bestFit="1" customWidth="1"/>
    <col min="7" max="7" width="16.5703125" style="282" bestFit="1" customWidth="1"/>
    <col min="8" max="8" width="13.42578125" style="282" bestFit="1" customWidth="1"/>
    <col min="9" max="9" width="13.28515625" style="282" bestFit="1" customWidth="1"/>
    <col min="10" max="10" width="2.5703125" style="282" customWidth="1"/>
    <col min="11" max="16384" width="9.140625" style="282"/>
  </cols>
  <sheetData>
    <row r="1" spans="5:9" ht="13.5" thickBot="1"/>
    <row r="2" spans="5:9" ht="23.25">
      <c r="E2" s="423" t="s">
        <v>180</v>
      </c>
      <c r="F2" s="424"/>
      <c r="G2" s="424"/>
      <c r="H2" s="424"/>
      <c r="I2" s="425"/>
    </row>
    <row r="3" spans="5:9" ht="18">
      <c r="E3" s="426" t="s">
        <v>181</v>
      </c>
      <c r="F3" s="427"/>
      <c r="G3" s="427"/>
      <c r="H3" s="427"/>
      <c r="I3" s="428"/>
    </row>
    <row r="4" spans="5:9" ht="15">
      <c r="E4" s="429" t="s">
        <v>182</v>
      </c>
      <c r="F4" s="430"/>
      <c r="G4" s="430"/>
      <c r="H4" s="430"/>
      <c r="I4" s="431"/>
    </row>
    <row r="5" spans="5:9">
      <c r="E5" s="432"/>
      <c r="F5" s="433"/>
      <c r="G5" s="433"/>
      <c r="H5" s="433"/>
      <c r="I5" s="434"/>
    </row>
    <row r="6" spans="5:9" ht="15">
      <c r="E6" s="304" t="s">
        <v>88</v>
      </c>
      <c r="F6" s="305" t="s">
        <v>183</v>
      </c>
      <c r="G6" s="305" t="s">
        <v>184</v>
      </c>
      <c r="H6" s="305" t="s">
        <v>62</v>
      </c>
      <c r="I6" s="306" t="s">
        <v>98</v>
      </c>
    </row>
    <row r="7" spans="5:9" ht="14.25">
      <c r="E7" s="300" t="s">
        <v>99</v>
      </c>
      <c r="F7" s="307" t="s">
        <v>100</v>
      </c>
      <c r="G7" s="299">
        <v>1718911905</v>
      </c>
      <c r="H7" s="299">
        <v>565020</v>
      </c>
      <c r="I7" s="301" t="s">
        <v>173</v>
      </c>
    </row>
    <row r="8" spans="5:9" ht="14.25">
      <c r="E8" s="300" t="s">
        <v>99</v>
      </c>
      <c r="F8" s="307" t="s">
        <v>101</v>
      </c>
      <c r="G8" s="299">
        <v>1765002244</v>
      </c>
      <c r="H8" s="299">
        <v>291000</v>
      </c>
      <c r="I8" s="301" t="s">
        <v>173</v>
      </c>
    </row>
    <row r="9" spans="5:9" ht="14.25">
      <c r="E9" s="300" t="s">
        <v>99</v>
      </c>
      <c r="F9" s="307" t="s">
        <v>115</v>
      </c>
      <c r="G9" s="299">
        <v>1716697790</v>
      </c>
      <c r="H9" s="299">
        <v>345120</v>
      </c>
      <c r="I9" s="301" t="s">
        <v>173</v>
      </c>
    </row>
    <row r="10" spans="5:9" ht="14.25">
      <c r="E10" s="300" t="s">
        <v>99</v>
      </c>
      <c r="F10" s="307" t="s">
        <v>120</v>
      </c>
      <c r="G10" s="299">
        <v>1743942020</v>
      </c>
      <c r="H10" s="299">
        <v>513690</v>
      </c>
      <c r="I10" s="301" t="s">
        <v>173</v>
      </c>
    </row>
    <row r="11" spans="5:9" ht="14.25">
      <c r="E11" s="300" t="s">
        <v>99</v>
      </c>
      <c r="F11" s="307" t="s">
        <v>118</v>
      </c>
      <c r="G11" s="299">
        <v>1723246584</v>
      </c>
      <c r="H11" s="299">
        <v>66190</v>
      </c>
      <c r="I11" s="301" t="s">
        <v>143</v>
      </c>
    </row>
    <row r="12" spans="5:9" ht="14.25">
      <c r="E12" s="300" t="s">
        <v>99</v>
      </c>
      <c r="F12" s="307" t="s">
        <v>119</v>
      </c>
      <c r="G12" s="299">
        <v>1739791780</v>
      </c>
      <c r="H12" s="299">
        <v>37450</v>
      </c>
      <c r="I12" s="301" t="s">
        <v>126</v>
      </c>
    </row>
    <row r="13" spans="5:9" ht="14.25">
      <c r="E13" s="300" t="s">
        <v>99</v>
      </c>
      <c r="F13" s="307" t="s">
        <v>164</v>
      </c>
      <c r="G13" s="299">
        <v>1725821212</v>
      </c>
      <c r="H13" s="299">
        <v>65900</v>
      </c>
      <c r="I13" s="301" t="s">
        <v>173</v>
      </c>
    </row>
    <row r="14" spans="5:9" ht="14.25">
      <c r="E14" s="300" t="s">
        <v>99</v>
      </c>
      <c r="F14" s="307" t="s">
        <v>102</v>
      </c>
      <c r="G14" s="299">
        <v>1749334499</v>
      </c>
      <c r="H14" s="299">
        <v>54490</v>
      </c>
      <c r="I14" s="301" t="s">
        <v>172</v>
      </c>
    </row>
    <row r="15" spans="5:9" ht="14.25">
      <c r="E15" s="300" t="s">
        <v>158</v>
      </c>
      <c r="F15" s="307" t="s">
        <v>159</v>
      </c>
      <c r="G15" s="299">
        <v>1727836789</v>
      </c>
      <c r="H15" s="299">
        <v>30350</v>
      </c>
      <c r="I15" s="301" t="s">
        <v>173</v>
      </c>
    </row>
    <row r="16" spans="5:9" ht="14.25">
      <c r="E16" s="300" t="s">
        <v>92</v>
      </c>
      <c r="F16" s="307" t="s">
        <v>73</v>
      </c>
      <c r="G16" s="299" t="s">
        <v>64</v>
      </c>
      <c r="H16" s="299">
        <v>64000</v>
      </c>
      <c r="I16" s="301" t="s">
        <v>168</v>
      </c>
    </row>
    <row r="17" spans="5:9" ht="14.25">
      <c r="E17" s="300" t="s">
        <v>92</v>
      </c>
      <c r="F17" s="307" t="s">
        <v>148</v>
      </c>
      <c r="G17" s="299">
        <v>1724594510</v>
      </c>
      <c r="H17" s="299">
        <v>470</v>
      </c>
      <c r="I17" s="301" t="s">
        <v>153</v>
      </c>
    </row>
    <row r="18" spans="5:9" ht="14.25">
      <c r="E18" s="300" t="s">
        <v>91</v>
      </c>
      <c r="F18" s="307" t="s">
        <v>79</v>
      </c>
      <c r="G18" s="299" t="s">
        <v>68</v>
      </c>
      <c r="H18" s="299">
        <v>11000</v>
      </c>
      <c r="I18" s="301" t="s">
        <v>114</v>
      </c>
    </row>
    <row r="19" spans="5:9" ht="14.25">
      <c r="E19" s="300" t="s">
        <v>91</v>
      </c>
      <c r="F19" s="307" t="s">
        <v>74</v>
      </c>
      <c r="G19" s="299" t="s">
        <v>65</v>
      </c>
      <c r="H19" s="299">
        <v>16110</v>
      </c>
      <c r="I19" s="301" t="s">
        <v>163</v>
      </c>
    </row>
    <row r="20" spans="5:9" ht="14.25">
      <c r="E20" s="300" t="s">
        <v>91</v>
      </c>
      <c r="F20" s="307" t="s">
        <v>75</v>
      </c>
      <c r="G20" s="299" t="s">
        <v>66</v>
      </c>
      <c r="H20" s="299">
        <v>17800</v>
      </c>
      <c r="I20" s="301" t="s">
        <v>166</v>
      </c>
    </row>
    <row r="21" spans="5:9" ht="14.25">
      <c r="E21" s="300" t="s">
        <v>91</v>
      </c>
      <c r="F21" s="307" t="s">
        <v>76</v>
      </c>
      <c r="G21" s="299">
        <v>1774412324</v>
      </c>
      <c r="H21" s="299">
        <v>29180</v>
      </c>
      <c r="I21" s="301" t="s">
        <v>168</v>
      </c>
    </row>
    <row r="22" spans="5:9" ht="14.25">
      <c r="E22" s="300" t="s">
        <v>87</v>
      </c>
      <c r="F22" s="307" t="s">
        <v>134</v>
      </c>
      <c r="G22" s="299">
        <v>1745870700</v>
      </c>
      <c r="H22" s="299">
        <v>20000</v>
      </c>
      <c r="I22" s="301" t="s">
        <v>162</v>
      </c>
    </row>
    <row r="23" spans="5:9" ht="14.25">
      <c r="E23" s="300" t="s">
        <v>89</v>
      </c>
      <c r="F23" s="307" t="s">
        <v>83</v>
      </c>
      <c r="G23" s="299" t="s">
        <v>71</v>
      </c>
      <c r="H23" s="299">
        <v>7000</v>
      </c>
      <c r="I23" s="301" t="s">
        <v>171</v>
      </c>
    </row>
    <row r="24" spans="5:9" ht="14.25">
      <c r="E24" s="300" t="s">
        <v>94</v>
      </c>
      <c r="F24" s="307" t="s">
        <v>136</v>
      </c>
      <c r="G24" s="299">
        <v>1750137332</v>
      </c>
      <c r="H24" s="299">
        <v>14890</v>
      </c>
      <c r="I24" s="301" t="s">
        <v>144</v>
      </c>
    </row>
    <row r="25" spans="5:9" ht="14.25">
      <c r="E25" s="300" t="s">
        <v>94</v>
      </c>
      <c r="F25" s="307" t="s">
        <v>157</v>
      </c>
      <c r="G25" s="299">
        <v>1737600335</v>
      </c>
      <c r="H25" s="299">
        <v>6640</v>
      </c>
      <c r="I25" s="301" t="s">
        <v>155</v>
      </c>
    </row>
    <row r="26" spans="5:9" ht="14.25">
      <c r="E26" s="300" t="s">
        <v>121</v>
      </c>
      <c r="F26" s="307" t="s">
        <v>122</v>
      </c>
      <c r="G26" s="299">
        <v>1750481144</v>
      </c>
      <c r="H26" s="299">
        <v>29160</v>
      </c>
      <c r="I26" s="301" t="s">
        <v>145</v>
      </c>
    </row>
    <row r="27" spans="5:9" ht="14.25">
      <c r="E27" s="300" t="s">
        <v>121</v>
      </c>
      <c r="F27" s="307" t="s">
        <v>156</v>
      </c>
      <c r="G27" s="299">
        <v>1785319898</v>
      </c>
      <c r="H27" s="299">
        <v>15000</v>
      </c>
      <c r="I27" s="301" t="s">
        <v>173</v>
      </c>
    </row>
    <row r="28" spans="5:9" ht="14.25">
      <c r="E28" s="300" t="s">
        <v>151</v>
      </c>
      <c r="F28" s="307" t="s">
        <v>152</v>
      </c>
      <c r="G28" s="299">
        <v>1732469191</v>
      </c>
      <c r="H28" s="299">
        <v>8910</v>
      </c>
      <c r="I28" s="301" t="s">
        <v>172</v>
      </c>
    </row>
    <row r="29" spans="5:9" ht="14.25">
      <c r="E29" s="300" t="s">
        <v>90</v>
      </c>
      <c r="F29" s="307" t="s">
        <v>129</v>
      </c>
      <c r="G29" s="299">
        <v>1719792350</v>
      </c>
      <c r="H29" s="299">
        <v>20000</v>
      </c>
      <c r="I29" s="301" t="s">
        <v>173</v>
      </c>
    </row>
    <row r="30" spans="5:9" ht="14.25">
      <c r="E30" s="300" t="s">
        <v>90</v>
      </c>
      <c r="F30" s="307" t="s">
        <v>133</v>
      </c>
      <c r="G30" s="299">
        <v>1744752366</v>
      </c>
      <c r="H30" s="299">
        <v>10080</v>
      </c>
      <c r="I30" s="301" t="s">
        <v>173</v>
      </c>
    </row>
    <row r="31" spans="5:9" ht="14.25">
      <c r="E31" s="300" t="s">
        <v>90</v>
      </c>
      <c r="F31" s="307" t="s">
        <v>138</v>
      </c>
      <c r="G31" s="299">
        <v>1717271613</v>
      </c>
      <c r="H31" s="299">
        <v>18000</v>
      </c>
      <c r="I31" s="301" t="s">
        <v>165</v>
      </c>
    </row>
    <row r="32" spans="5:9" ht="14.25">
      <c r="E32" s="300" t="s">
        <v>90</v>
      </c>
      <c r="F32" s="307" t="s">
        <v>123</v>
      </c>
      <c r="G32" s="299">
        <v>1309083520</v>
      </c>
      <c r="H32" s="299">
        <v>200000</v>
      </c>
      <c r="I32" s="301" t="s">
        <v>171</v>
      </c>
    </row>
    <row r="33" spans="5:9" ht="14.25">
      <c r="E33" s="300" t="s">
        <v>90</v>
      </c>
      <c r="F33" s="307" t="s">
        <v>176</v>
      </c>
      <c r="G33" s="299">
        <v>1707479778</v>
      </c>
      <c r="H33" s="299">
        <v>36510</v>
      </c>
      <c r="I33" s="301" t="s">
        <v>173</v>
      </c>
    </row>
    <row r="34" spans="5:9" ht="14.25">
      <c r="E34" s="300" t="s">
        <v>90</v>
      </c>
      <c r="F34" s="307" t="s">
        <v>81</v>
      </c>
      <c r="G34" s="299">
        <v>1761236031</v>
      </c>
      <c r="H34" s="299">
        <v>7000</v>
      </c>
      <c r="I34" s="301" t="s">
        <v>114</v>
      </c>
    </row>
    <row r="35" spans="5:9" ht="14.25">
      <c r="E35" s="300" t="s">
        <v>116</v>
      </c>
      <c r="F35" s="307" t="s">
        <v>117</v>
      </c>
      <c r="G35" s="299">
        <v>1789726772</v>
      </c>
      <c r="H35" s="299">
        <v>38230</v>
      </c>
      <c r="I35" s="301" t="s">
        <v>154</v>
      </c>
    </row>
    <row r="36" spans="5:9" ht="14.25">
      <c r="E36" s="300" t="s">
        <v>127</v>
      </c>
      <c r="F36" s="307" t="s">
        <v>128</v>
      </c>
      <c r="G36" s="299">
        <v>1729190349</v>
      </c>
      <c r="H36" s="299">
        <v>30000</v>
      </c>
      <c r="I36" s="301" t="s">
        <v>171</v>
      </c>
    </row>
    <row r="37" spans="5:9" ht="14.25">
      <c r="E37" s="300"/>
      <c r="F37" s="307"/>
      <c r="G37" s="299"/>
      <c r="H37" s="299"/>
      <c r="I37" s="301"/>
    </row>
    <row r="38" spans="5:9" ht="14.25">
      <c r="E38" s="300" t="s">
        <v>92</v>
      </c>
      <c r="F38" s="307" t="s">
        <v>72</v>
      </c>
      <c r="G38" s="299" t="s">
        <v>63</v>
      </c>
      <c r="H38" s="299">
        <v>10915</v>
      </c>
      <c r="I38" s="301" t="s">
        <v>48</v>
      </c>
    </row>
    <row r="39" spans="5:9" ht="14.25">
      <c r="E39" s="300" t="s">
        <v>91</v>
      </c>
      <c r="F39" s="307" t="s">
        <v>77</v>
      </c>
      <c r="G39" s="299" t="s">
        <v>67</v>
      </c>
      <c r="H39" s="299">
        <v>19370</v>
      </c>
      <c r="I39" s="301" t="s">
        <v>112</v>
      </c>
    </row>
    <row r="40" spans="5:9" ht="14.25">
      <c r="E40" s="300" t="s">
        <v>91</v>
      </c>
      <c r="F40" s="307" t="s">
        <v>78</v>
      </c>
      <c r="G40" s="299">
        <v>1711270696</v>
      </c>
      <c r="H40" s="299">
        <v>22000</v>
      </c>
      <c r="I40" s="301" t="s">
        <v>47</v>
      </c>
    </row>
    <row r="41" spans="5:9" ht="14.25">
      <c r="E41" s="300" t="s">
        <v>87</v>
      </c>
      <c r="F41" s="307" t="s">
        <v>80</v>
      </c>
      <c r="G41" s="299" t="s">
        <v>69</v>
      </c>
      <c r="H41" s="299">
        <v>13500</v>
      </c>
      <c r="I41" s="301" t="s">
        <v>103</v>
      </c>
    </row>
    <row r="42" spans="5:9" ht="14.25">
      <c r="E42" s="300" t="s">
        <v>89</v>
      </c>
      <c r="F42" s="307" t="s">
        <v>82</v>
      </c>
      <c r="G42" s="299" t="s">
        <v>70</v>
      </c>
      <c r="H42" s="299">
        <v>79590</v>
      </c>
      <c r="I42" s="301" t="s">
        <v>124</v>
      </c>
    </row>
    <row r="43" spans="5:9" ht="21" thickBot="1">
      <c r="E43" s="435" t="s">
        <v>185</v>
      </c>
      <c r="F43" s="436"/>
      <c r="G43" s="437"/>
      <c r="H43" s="302">
        <f>SUM(H7:H42)</f>
        <v>2714565</v>
      </c>
      <c r="I43" s="303"/>
    </row>
  </sheetData>
  <sortState ref="E37:I73">
    <sortCondition ref="E37"/>
  </sortState>
  <mergeCells count="5">
    <mergeCell ref="E2:I2"/>
    <mergeCell ref="E3:I3"/>
    <mergeCell ref="E4:I4"/>
    <mergeCell ref="E5:I5"/>
    <mergeCell ref="E43:G4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June-2022</vt:lpstr>
      <vt:lpstr>Expence</vt:lpstr>
      <vt:lpstr>Balance Transfer</vt:lpstr>
      <vt:lpstr>CAPITAL</vt:lpstr>
      <vt:lpstr>Dead Due List</vt:lpstr>
      <vt:lpstr>Sheet2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2022-07-04T11:54:49Z</dcterms:modified>
</cp:coreProperties>
</file>