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9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G13" i="19" l="1"/>
  <c r="G10" i="19"/>
  <c r="E9" i="14" l="1"/>
  <c r="A4" i="21" l="1"/>
  <c r="Q8" i="10" l="1"/>
  <c r="B11" i="10" l="1"/>
  <c r="C73" i="19"/>
  <c r="C1" i="19" s="1"/>
  <c r="B17" i="10" l="1"/>
  <c r="G37" i="19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<sst xmlns="http://schemas.openxmlformats.org/spreadsheetml/2006/main" count="430" uniqueCount="246">
  <si>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</si>
  <si>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</si>
  <si>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</si>
  <si>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</si>
  <si>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</si>
  <si>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</si>
  <si>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</si>
  <si>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</si>
  <si>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</si>
  <si>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</si>
  <si>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</si>
  <si>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</si>
  <si>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</si>
  <si>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</si>
  <si>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</si>
  <si>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</si>
  <si>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</si>
  <si>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</si>
  <si>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</si>
  <si>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</si>
  <si>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</si>
  <si>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</si>
  <si>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</si>
  <si>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</si>
  <si>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</si>
  <si>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</si>
  <si>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</si>
  <si>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</si>
  <si>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</si>
  <si>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</si>
  <si>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</si>
  <si>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</si>
  <si>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</si>
  <si>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</si>
  <si>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</si>
  <si>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</si>
  <si>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</si>
  <si>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</si>
  <si>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</si>
  <si>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</si>
  <si>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</si>
  <si>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</si>
  <si>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</si>
  <si>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</si>
  <si>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</si>
  <si>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</si>
  <si>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</si>
  <si>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</si>
  <si>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</si>
  <si>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</si>
  <si>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</si>
  <si>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</si>
  <si>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</si>
  <si>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</si>
  <si>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</si>
  <si>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</si>
  <si>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</si>
  <si>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</si>
  <si>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</si>
  <si>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</si>
  <si>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</si>
  <si>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</si>
  <si>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</si>
  <si>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</si>
  <si>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</si>
  <si>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</si>
  <si>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</si>
  <si>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</si>
  <si>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</si>
  <si>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</si>
  <si>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</si>
  <si>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</si>
  <si>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</si>
  <si>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</si>
  <si>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</si>
  <si>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</si>
  <si>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</si>
  <si>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</si>
  <si>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</si>
  <si>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</si>
  <si>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</si>
  <si>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</si>
  <si>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</si>
  <si>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</si>
  <si>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</si>
  <si>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</si>
  <si>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</si>
  <si>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</si>
  <si>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</si>
  <si>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</si>
  <si>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</si>
  <si>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</si>
  <si>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</si>
  <si>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</si>
  <si>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</si>
  <si>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</si>
  <si>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</si>
  <si>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</si>
  <si>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</si>
  <si>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</si>
  <si>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</si>
  <si>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</si>
  <si>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</si>
  <si>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</si>
  <si>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</si>
  <si>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</si>
  <si>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</si>
  <si>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</si>
  <si>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</si>
  <si>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</si>
  <si>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</si>
  <si>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</si>
  <si>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</si>
  <si>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</si>
  <si>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</si>
  <si>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</si>
  <si>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</si>
  <si>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</si>
  <si>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</si>
  <si>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</si>
  <si>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</si>
  <si>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</si>
  <si>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</si>
  <si>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</si>
  <si>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</si>
  <si>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</si>
  <si>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</si>
  <si>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</si>
  <si>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</si>
  <si>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</si>
  <si>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</si>
  <si>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</si>
  <si>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</si>
  <si>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</si>
  <si>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</si>
  <si>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</si>
  <si>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</si>
  <si>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</si>
  <si>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</si>
  <si>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</si>
  <si>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</si>
  <si>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</si>
  <si>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</si>
  <si>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</si>
  <si>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</si>
  <si>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</si>
  <si>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</si>
  <si>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</si>
  <si>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</si>
  <si>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</si>
  <si>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</si>
  <si>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</si>
  <si>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</si>
  <si>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</si>
  <si>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</si>
  <si>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</si>
  <si>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</si>
  <si>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</si>
  <si>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</si>
  <si>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</si>
  <si>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</si>
  <si>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</si>
  <si>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</si>
  <si>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</si>
  <si>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</si>
  <si>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</si>
  <si>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</si>
  <si>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</si>
  <si>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</si>
  <si>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</si>
  <si>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</si>
  <si>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</si>
  <si>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</si>
  <si>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</si>
  <si>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</si>
  <si>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</si>
  <si>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</si>
  <si>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</si>
  <si>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</si>
  <si>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</si>
  <si>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</si>
  <si>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</si>
  <si>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</si>
  <si>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</si>
  <si>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</si>
  <si>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</si>
  <si>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</si>
  <si>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</si>
  <si>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</si>
  <si>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</si>
  <si>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</si>
  <si>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</si>
  <si>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</si>
  <si>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</si>
  <si>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</si>
  <si>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</si>
  <si>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</si>
  <si>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</si>
  <si>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</si>
  <si>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</si>
  <si>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</si>
  <si>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</si>
  <si>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</si>
  <si>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</si>
  <si>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</si>
  <si>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</si>
  <si>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</si>
  <si>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</si>
  <si>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</si>
  <si>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</si>
  <si>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</si>
  <si>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</si>
  <si>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</si>
  <si>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</si>
  <si>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</si>
  <si>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</si>
  <si>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</si>
  <si>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</si>
  <si>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</si>
  <si>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</si>
  <si>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</si>
  <si>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</si>
  <si>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</si>
  <si>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</si>
  <si>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</si>
  <si>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</si>
  <si>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</si>
  <si>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</si>
  <si>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</si>
  <si>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</si>
  <si>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</si>
  <si>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</si>
  <si>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</si>
  <si>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SAMSUNG Balance(+)</t>
  </si>
  <si>
    <t>Bank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</si>
  <si>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</si>
  <si>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</si>
  <si>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</si>
  <si>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</si>
  <si>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</si>
  <si>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</si>
  <si>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</si>
  <si>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</si>
  <si>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</si>
  <si>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Date:09.08.2022</t>
  </si>
  <si>
    <t>S=Dighe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</si>
</sst>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C19" sqref="C1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212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5"/>
      <c r="B6" s="26" t="s">
        <v>213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5"/>
      <c r="B7" s="26" t="s">
        <v>217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5"/>
      <c r="B8" s="26" t="s">
        <v>223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5"/>
      <c r="B9" s="26" t="s">
        <v>227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5"/>
      <c r="B10" s="26" t="s">
        <v>231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5"/>
      <c r="B11" s="26" t="s">
        <v>232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5"/>
      <c r="B12" s="26" t="s">
        <v>238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5"/>
      <c r="B13" s="26" t="s">
        <v>243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5"/>
      <c r="B14" s="26"/>
      <c r="C14" s="226"/>
      <c r="D14" s="226"/>
      <c r="E14" s="227">
        <f t="shared" si="0"/>
        <v>100000</v>
      </c>
      <c r="F14" s="29"/>
      <c r="G14" s="2"/>
      <c r="H14" s="21"/>
      <c r="I14" s="21"/>
    </row>
    <row r="15" spans="1:9">
      <c r="A15" s="385"/>
      <c r="B15" s="26"/>
      <c r="C15" s="226"/>
      <c r="D15" s="226"/>
      <c r="E15" s="227">
        <f t="shared" si="0"/>
        <v>100000</v>
      </c>
      <c r="F15" s="2"/>
      <c r="G15" s="11"/>
      <c r="H15" s="21"/>
      <c r="I15" s="21"/>
    </row>
    <row r="16" spans="1:9">
      <c r="A16" s="385"/>
      <c r="B16" s="26"/>
      <c r="C16" s="226"/>
      <c r="D16" s="226"/>
      <c r="E16" s="227">
        <f t="shared" si="0"/>
        <v>100000</v>
      </c>
      <c r="F16" s="20"/>
      <c r="G16" s="2"/>
      <c r="H16" s="21"/>
      <c r="I16" s="21"/>
    </row>
    <row r="17" spans="1:9">
      <c r="A17" s="385"/>
      <c r="B17" s="26"/>
      <c r="C17" s="226"/>
      <c r="D17" s="226"/>
      <c r="E17" s="227">
        <f t="shared" si="0"/>
        <v>100000</v>
      </c>
      <c r="F17" s="29"/>
      <c r="G17" s="2"/>
      <c r="H17" s="21"/>
      <c r="I17" s="21"/>
    </row>
    <row r="18" spans="1:9">
      <c r="A18" s="385"/>
      <c r="B18" s="26"/>
      <c r="C18" s="226"/>
      <c r="D18" s="226"/>
      <c r="E18" s="227">
        <f>E17+C18-D18</f>
        <v>100000</v>
      </c>
      <c r="F18" s="29"/>
      <c r="G18" s="2"/>
      <c r="H18" s="21"/>
      <c r="I18" s="21"/>
    </row>
    <row r="19" spans="1:9" ht="12.75" customHeight="1">
      <c r="A19" s="385"/>
      <c r="B19" s="26"/>
      <c r="C19" s="226"/>
      <c r="D19" s="228"/>
      <c r="E19" s="227">
        <f t="shared" si="0"/>
        <v>100000</v>
      </c>
      <c r="F19" s="29"/>
      <c r="G19" s="2"/>
      <c r="H19" s="21"/>
      <c r="I19" s="21"/>
    </row>
    <row r="20" spans="1:9">
      <c r="A20" s="385"/>
      <c r="B20" s="26"/>
      <c r="C20" s="226"/>
      <c r="D20" s="226"/>
      <c r="E20" s="227">
        <f t="shared" si="0"/>
        <v>100000</v>
      </c>
      <c r="F20" s="29"/>
      <c r="G20" s="2"/>
      <c r="H20" s="21"/>
      <c r="I20" s="21"/>
    </row>
    <row r="21" spans="1:9">
      <c r="A21" s="385"/>
      <c r="B21" s="26"/>
      <c r="C21" s="226"/>
      <c r="D21" s="226"/>
      <c r="E21" s="227">
        <f>E20+C21-D21</f>
        <v>100000</v>
      </c>
      <c r="F21" s="2"/>
      <c r="G21" s="2"/>
      <c r="H21" s="21"/>
      <c r="I21" s="21"/>
    </row>
    <row r="22" spans="1:9">
      <c r="A22" s="385"/>
      <c r="B22" s="26"/>
      <c r="C22" s="226"/>
      <c r="D22" s="228"/>
      <c r="E22" s="227">
        <f t="shared" si="0"/>
        <v>100000</v>
      </c>
      <c r="F22" s="29"/>
      <c r="G22" s="2"/>
      <c r="H22" s="21"/>
      <c r="I22" s="21"/>
    </row>
    <row r="23" spans="1:9">
      <c r="A23" s="385"/>
      <c r="B23" s="26"/>
      <c r="C23" s="226"/>
      <c r="D23" s="226"/>
      <c r="E23" s="227">
        <f>E22+C23-D23</f>
        <v>100000</v>
      </c>
      <c r="F23" s="2"/>
      <c r="G23" s="2"/>
      <c r="H23" s="21"/>
      <c r="I23" s="21"/>
    </row>
    <row r="24" spans="1:9">
      <c r="A24" s="385"/>
      <c r="B24" s="26"/>
      <c r="C24" s="226"/>
      <c r="D24" s="228"/>
      <c r="E24" s="227">
        <f t="shared" si="0"/>
        <v>100000</v>
      </c>
      <c r="F24" s="29"/>
      <c r="G24" s="2"/>
      <c r="H24" s="21"/>
      <c r="I24" s="21"/>
    </row>
    <row r="25" spans="1:9">
      <c r="A25" s="385"/>
      <c r="B25" s="26"/>
      <c r="C25" s="226"/>
      <c r="D25" s="226"/>
      <c r="E25" s="227">
        <f t="shared" si="0"/>
        <v>100000</v>
      </c>
      <c r="F25" s="2"/>
      <c r="G25" s="2"/>
      <c r="H25" s="21"/>
      <c r="I25" s="21"/>
    </row>
    <row r="26" spans="1:9">
      <c r="A26" s="385"/>
      <c r="B26" s="26"/>
      <c r="C26" s="226"/>
      <c r="D26" s="226"/>
      <c r="E26" s="227">
        <f t="shared" si="0"/>
        <v>100000</v>
      </c>
      <c r="F26" s="2"/>
      <c r="G26" s="2"/>
      <c r="H26" s="21"/>
      <c r="I26" s="21"/>
    </row>
    <row r="27" spans="1:9">
      <c r="A27" s="385"/>
      <c r="B27" s="26"/>
      <c r="C27" s="226"/>
      <c r="D27" s="226"/>
      <c r="E27" s="227">
        <f t="shared" si="0"/>
        <v>100000</v>
      </c>
      <c r="F27" s="2"/>
      <c r="G27" s="247"/>
      <c r="H27" s="21"/>
      <c r="I27" s="21"/>
    </row>
    <row r="28" spans="1:9">
      <c r="A28" s="385"/>
      <c r="B28" s="26"/>
      <c r="C28" s="226"/>
      <c r="D28" s="228"/>
      <c r="E28" s="227">
        <f>E27+C28-D28</f>
        <v>100000</v>
      </c>
      <c r="F28" s="29"/>
      <c r="G28" s="21"/>
      <c r="H28" s="21"/>
      <c r="I28" s="21"/>
    </row>
    <row r="29" spans="1:9">
      <c r="A29" s="385"/>
      <c r="B29" s="26"/>
      <c r="C29" s="226"/>
      <c r="D29" s="226"/>
      <c r="E29" s="227">
        <f t="shared" si="0"/>
        <v>100000</v>
      </c>
      <c r="F29" s="2"/>
      <c r="G29" s="247"/>
      <c r="H29" s="21"/>
      <c r="I29" s="21"/>
    </row>
    <row r="30" spans="1:9">
      <c r="A30" s="385"/>
      <c r="B30" s="26"/>
      <c r="C30" s="226"/>
      <c r="D30" s="226"/>
      <c r="E30" s="227">
        <f t="shared" si="0"/>
        <v>100000</v>
      </c>
      <c r="F30" s="2"/>
      <c r="G30" s="21"/>
      <c r="H30" s="21"/>
      <c r="I30" s="21"/>
    </row>
    <row r="31" spans="1:9">
      <c r="A31" s="385"/>
      <c r="B31" s="26"/>
      <c r="C31" s="226"/>
      <c r="D31" s="226"/>
      <c r="E31" s="227">
        <f t="shared" si="0"/>
        <v>100000</v>
      </c>
      <c r="F31" s="2"/>
      <c r="G31" s="21"/>
      <c r="H31" s="21"/>
      <c r="I31" s="21"/>
    </row>
    <row r="32" spans="1:9">
      <c r="A32" s="385"/>
      <c r="B32" s="26"/>
      <c r="C32" s="226"/>
      <c r="D32" s="226"/>
      <c r="E32" s="227">
        <f>E31+C32-D32</f>
        <v>100000</v>
      </c>
      <c r="F32" s="2"/>
      <c r="G32" s="21"/>
      <c r="H32" s="21"/>
      <c r="I32" s="21"/>
    </row>
    <row r="33" spans="1:9">
      <c r="A33" s="385"/>
      <c r="B33" s="26"/>
      <c r="C33" s="226"/>
      <c r="D33" s="228"/>
      <c r="E33" s="227">
        <f t="shared" si="0"/>
        <v>100000</v>
      </c>
      <c r="F33" s="11"/>
      <c r="G33" s="21"/>
      <c r="H33" s="21"/>
      <c r="I33" s="21"/>
    </row>
    <row r="34" spans="1:9">
      <c r="A34" s="385"/>
      <c r="B34" s="26"/>
      <c r="C34" s="226"/>
      <c r="D34" s="226"/>
      <c r="E34" s="227">
        <f t="shared" si="0"/>
        <v>100000</v>
      </c>
      <c r="F34" s="2"/>
      <c r="G34" s="21"/>
      <c r="H34" s="21"/>
      <c r="I34" s="21"/>
    </row>
    <row r="35" spans="1:9">
      <c r="A35" s="385"/>
      <c r="B35" s="26"/>
      <c r="C35" s="226"/>
      <c r="D35" s="226"/>
      <c r="E35" s="227">
        <f t="shared" si="0"/>
        <v>100000</v>
      </c>
      <c r="F35" s="2"/>
      <c r="G35" s="21"/>
      <c r="H35" s="21"/>
      <c r="I35" s="21"/>
    </row>
    <row r="36" spans="1:9">
      <c r="A36" s="385"/>
      <c r="B36" s="26"/>
      <c r="C36" s="226"/>
      <c r="D36" s="226"/>
      <c r="E36" s="227">
        <f t="shared" si="0"/>
        <v>100000</v>
      </c>
      <c r="F36" s="2"/>
      <c r="G36" s="21"/>
      <c r="H36" s="21"/>
      <c r="I36" s="21"/>
    </row>
    <row r="37" spans="1:9">
      <c r="A37" s="385"/>
      <c r="B37" s="26"/>
      <c r="C37" s="226"/>
      <c r="D37" s="226"/>
      <c r="E37" s="227">
        <f t="shared" si="0"/>
        <v>100000</v>
      </c>
      <c r="F37" s="2"/>
      <c r="G37" s="21"/>
      <c r="H37" s="21"/>
      <c r="I37" s="21"/>
    </row>
    <row r="38" spans="1:9">
      <c r="A38" s="385"/>
      <c r="B38" s="26"/>
      <c r="C38" s="226"/>
      <c r="D38" s="226"/>
      <c r="E38" s="227">
        <f t="shared" si="0"/>
        <v>100000</v>
      </c>
      <c r="F38" s="2"/>
      <c r="G38" s="21"/>
      <c r="H38" s="21"/>
      <c r="I38" s="21"/>
    </row>
    <row r="39" spans="1:9">
      <c r="A39" s="385"/>
      <c r="B39" s="26"/>
      <c r="C39" s="226"/>
      <c r="D39" s="226"/>
      <c r="E39" s="227">
        <f t="shared" si="0"/>
        <v>100000</v>
      </c>
      <c r="F39" s="2"/>
      <c r="G39" s="21"/>
      <c r="H39" s="21"/>
      <c r="I39" s="21"/>
    </row>
    <row r="40" spans="1:9">
      <c r="A40" s="385"/>
      <c r="B40" s="26"/>
      <c r="C40" s="226"/>
      <c r="D40" s="226"/>
      <c r="E40" s="227">
        <f t="shared" si="0"/>
        <v>100000</v>
      </c>
      <c r="F40" s="2"/>
      <c r="G40" s="21"/>
      <c r="H40" s="21"/>
      <c r="I40" s="21"/>
    </row>
    <row r="41" spans="1:9">
      <c r="A41" s="385"/>
      <c r="B41" s="26"/>
      <c r="C41" s="226"/>
      <c r="D41" s="226"/>
      <c r="E41" s="227">
        <f t="shared" si="0"/>
        <v>100000</v>
      </c>
      <c r="F41" s="2"/>
      <c r="G41" s="21"/>
      <c r="H41" s="21"/>
      <c r="I41" s="21"/>
    </row>
    <row r="42" spans="1:9">
      <c r="A42" s="385"/>
      <c r="B42" s="26"/>
      <c r="C42" s="226"/>
      <c r="D42" s="226"/>
      <c r="E42" s="227">
        <f t="shared" si="0"/>
        <v>100000</v>
      </c>
      <c r="F42" s="2"/>
      <c r="G42" s="21"/>
      <c r="H42" s="21"/>
      <c r="I42" s="21"/>
    </row>
    <row r="43" spans="1:9">
      <c r="A43" s="385"/>
      <c r="B43" s="26"/>
      <c r="C43" s="226"/>
      <c r="D43" s="226"/>
      <c r="E43" s="227">
        <f t="shared" si="0"/>
        <v>100000</v>
      </c>
      <c r="F43" s="2"/>
      <c r="G43" s="21"/>
      <c r="H43" s="21"/>
      <c r="I43" s="21"/>
    </row>
    <row r="44" spans="1:9">
      <c r="A44" s="385"/>
      <c r="B44" s="26"/>
      <c r="C44" s="226"/>
      <c r="D44" s="226"/>
      <c r="E44" s="227">
        <f t="shared" si="0"/>
        <v>100000</v>
      </c>
      <c r="F44" s="2"/>
      <c r="G44" s="21"/>
      <c r="H44" s="21"/>
      <c r="I44" s="21"/>
    </row>
    <row r="45" spans="1:9">
      <c r="A45" s="385"/>
      <c r="B45" s="26"/>
      <c r="C45" s="226"/>
      <c r="D45" s="226"/>
      <c r="E45" s="227">
        <f t="shared" si="0"/>
        <v>100000</v>
      </c>
      <c r="F45" s="2"/>
      <c r="G45" s="21"/>
      <c r="H45" s="21"/>
      <c r="I45" s="21"/>
    </row>
    <row r="46" spans="1:9">
      <c r="A46" s="385"/>
      <c r="B46" s="26"/>
      <c r="C46" s="226"/>
      <c r="D46" s="226"/>
      <c r="E46" s="227">
        <f t="shared" si="0"/>
        <v>100000</v>
      </c>
      <c r="F46" s="2"/>
      <c r="G46" s="21"/>
      <c r="H46" s="21"/>
      <c r="I46" s="21"/>
    </row>
    <row r="47" spans="1:9">
      <c r="A47" s="385"/>
      <c r="B47" s="26"/>
      <c r="C47" s="226"/>
      <c r="D47" s="226"/>
      <c r="E47" s="227">
        <f t="shared" si="0"/>
        <v>100000</v>
      </c>
      <c r="F47" s="2"/>
      <c r="G47" s="21"/>
      <c r="H47" s="21"/>
      <c r="I47" s="21"/>
    </row>
    <row r="48" spans="1:9">
      <c r="A48" s="385"/>
      <c r="B48" s="26"/>
      <c r="C48" s="226"/>
      <c r="D48" s="226"/>
      <c r="E48" s="227">
        <f t="shared" si="0"/>
        <v>100000</v>
      </c>
      <c r="F48" s="2"/>
      <c r="G48" s="21"/>
      <c r="H48" s="21"/>
      <c r="I48" s="21"/>
    </row>
    <row r="49" spans="1:9">
      <c r="A49" s="385"/>
      <c r="B49" s="26"/>
      <c r="C49" s="226"/>
      <c r="D49" s="226"/>
      <c r="E49" s="227">
        <f t="shared" si="0"/>
        <v>100000</v>
      </c>
      <c r="F49" s="2"/>
      <c r="G49" s="21"/>
      <c r="H49" s="21"/>
      <c r="I49" s="21"/>
    </row>
    <row r="50" spans="1:9">
      <c r="A50" s="385"/>
      <c r="B50" s="26"/>
      <c r="C50" s="226"/>
      <c r="D50" s="226"/>
      <c r="E50" s="227">
        <f t="shared" si="0"/>
        <v>100000</v>
      </c>
      <c r="F50" s="2"/>
      <c r="G50" s="21"/>
      <c r="H50" s="21"/>
      <c r="I50" s="21"/>
    </row>
    <row r="51" spans="1:9">
      <c r="A51" s="385"/>
      <c r="B51" s="26"/>
      <c r="C51" s="226"/>
      <c r="D51" s="226"/>
      <c r="E51" s="227">
        <f t="shared" si="0"/>
        <v>100000</v>
      </c>
      <c r="F51" s="2"/>
      <c r="G51" s="21"/>
      <c r="H51" s="21"/>
      <c r="I51" s="21"/>
    </row>
    <row r="52" spans="1:9">
      <c r="A52" s="385"/>
      <c r="B52" s="26"/>
      <c r="C52" s="226"/>
      <c r="D52" s="226"/>
      <c r="E52" s="227">
        <f t="shared" si="0"/>
        <v>100000</v>
      </c>
      <c r="F52" s="2"/>
      <c r="G52" s="21"/>
      <c r="H52" s="21"/>
      <c r="I52" s="21"/>
    </row>
    <row r="53" spans="1:9">
      <c r="A53" s="385"/>
      <c r="B53" s="26"/>
      <c r="C53" s="226"/>
      <c r="D53" s="226"/>
      <c r="E53" s="227">
        <f t="shared" si="0"/>
        <v>100000</v>
      </c>
      <c r="F53" s="2"/>
      <c r="G53" s="21"/>
      <c r="H53" s="21"/>
      <c r="I53" s="21"/>
    </row>
    <row r="54" spans="1:9">
      <c r="A54" s="385"/>
      <c r="B54" s="26"/>
      <c r="C54" s="226"/>
      <c r="D54" s="226"/>
      <c r="E54" s="227">
        <f t="shared" si="0"/>
        <v>100000</v>
      </c>
      <c r="F54" s="2"/>
      <c r="G54" s="21"/>
      <c r="H54" s="21"/>
      <c r="I54" s="21"/>
    </row>
    <row r="55" spans="1:9">
      <c r="A55" s="385"/>
      <c r="B55" s="26"/>
      <c r="C55" s="226"/>
      <c r="D55" s="226"/>
      <c r="E55" s="227">
        <f t="shared" si="0"/>
        <v>100000</v>
      </c>
      <c r="F55" s="2"/>
      <c r="G55" s="21"/>
      <c r="H55" s="21"/>
      <c r="I55" s="21"/>
    </row>
    <row r="56" spans="1:9">
      <c r="A56" s="385"/>
      <c r="B56" s="26"/>
      <c r="C56" s="226"/>
      <c r="D56" s="226"/>
      <c r="E56" s="227">
        <f t="shared" si="0"/>
        <v>100000</v>
      </c>
      <c r="F56" s="2"/>
      <c r="G56" s="21"/>
      <c r="H56" s="21"/>
      <c r="I56" s="21"/>
    </row>
    <row r="57" spans="1:9">
      <c r="A57" s="385"/>
      <c r="B57" s="26"/>
      <c r="C57" s="226"/>
      <c r="D57" s="226"/>
      <c r="E57" s="227">
        <f t="shared" si="0"/>
        <v>100000</v>
      </c>
      <c r="F57" s="2"/>
    </row>
    <row r="58" spans="1:9">
      <c r="A58" s="385"/>
      <c r="B58" s="26"/>
      <c r="C58" s="226"/>
      <c r="D58" s="226"/>
      <c r="E58" s="227">
        <f t="shared" si="0"/>
        <v>100000</v>
      </c>
      <c r="F58" s="2"/>
    </row>
    <row r="59" spans="1:9">
      <c r="A59" s="385"/>
      <c r="B59" s="26"/>
      <c r="C59" s="226"/>
      <c r="D59" s="226"/>
      <c r="E59" s="227">
        <f t="shared" si="0"/>
        <v>100000</v>
      </c>
      <c r="F59" s="2"/>
    </row>
    <row r="60" spans="1:9">
      <c r="A60" s="385"/>
      <c r="B60" s="26"/>
      <c r="C60" s="226"/>
      <c r="D60" s="226"/>
      <c r="E60" s="227">
        <f t="shared" si="0"/>
        <v>100000</v>
      </c>
      <c r="F60" s="2"/>
    </row>
    <row r="61" spans="1:9">
      <c r="A61" s="385"/>
      <c r="B61" s="26"/>
      <c r="C61" s="226"/>
      <c r="D61" s="226"/>
      <c r="E61" s="227">
        <f t="shared" si="0"/>
        <v>100000</v>
      </c>
      <c r="F61" s="2"/>
    </row>
    <row r="62" spans="1:9">
      <c r="A62" s="385"/>
      <c r="B62" s="26"/>
      <c r="C62" s="226"/>
      <c r="D62" s="226"/>
      <c r="E62" s="227">
        <f t="shared" si="0"/>
        <v>100000</v>
      </c>
      <c r="F62" s="2"/>
    </row>
    <row r="63" spans="1:9">
      <c r="A63" s="385"/>
      <c r="B63" s="26"/>
      <c r="C63" s="226"/>
      <c r="D63" s="226"/>
      <c r="E63" s="227">
        <f t="shared" si="0"/>
        <v>100000</v>
      </c>
      <c r="F63" s="2"/>
    </row>
    <row r="64" spans="1:9">
      <c r="A64" s="385"/>
      <c r="B64" s="26"/>
      <c r="C64" s="226"/>
      <c r="D64" s="226"/>
      <c r="E64" s="227">
        <f t="shared" si="0"/>
        <v>100000</v>
      </c>
      <c r="F64" s="2"/>
    </row>
    <row r="65" spans="1:7">
      <c r="A65" s="385"/>
      <c r="B65" s="26"/>
      <c r="C65" s="226"/>
      <c r="D65" s="226"/>
      <c r="E65" s="227">
        <f t="shared" si="0"/>
        <v>100000</v>
      </c>
      <c r="F65" s="2"/>
    </row>
    <row r="66" spans="1:7">
      <c r="A66" s="385"/>
      <c r="B66" s="26"/>
      <c r="C66" s="226"/>
      <c r="D66" s="226"/>
      <c r="E66" s="227">
        <f t="shared" si="0"/>
        <v>100000</v>
      </c>
      <c r="F66" s="2"/>
    </row>
    <row r="67" spans="1:7">
      <c r="A67" s="385"/>
      <c r="B67" s="26"/>
      <c r="C67" s="226"/>
      <c r="D67" s="226"/>
      <c r="E67" s="227">
        <f t="shared" si="0"/>
        <v>100000</v>
      </c>
      <c r="F67" s="2"/>
    </row>
    <row r="68" spans="1:7">
      <c r="A68" s="385"/>
      <c r="B68" s="26"/>
      <c r="C68" s="226"/>
      <c r="D68" s="226"/>
      <c r="E68" s="227">
        <f t="shared" si="0"/>
        <v>100000</v>
      </c>
      <c r="F68" s="2"/>
    </row>
    <row r="69" spans="1:7">
      <c r="A69" s="385"/>
      <c r="B69" s="26"/>
      <c r="C69" s="226"/>
      <c r="D69" s="226"/>
      <c r="E69" s="227">
        <f t="shared" si="0"/>
        <v>100000</v>
      </c>
      <c r="F69" s="2"/>
    </row>
    <row r="70" spans="1:7">
      <c r="A70" s="385"/>
      <c r="B70" s="26"/>
      <c r="C70" s="226"/>
      <c r="D70" s="226"/>
      <c r="E70" s="227">
        <f t="shared" ref="E70:E82" si="1">E69+C70-D70</f>
        <v>100000</v>
      </c>
      <c r="F70" s="2"/>
    </row>
    <row r="71" spans="1:7">
      <c r="A71" s="385"/>
      <c r="B71" s="26"/>
      <c r="C71" s="226"/>
      <c r="D71" s="226"/>
      <c r="E71" s="227">
        <f t="shared" si="1"/>
        <v>100000</v>
      </c>
      <c r="F71" s="2"/>
    </row>
    <row r="72" spans="1:7">
      <c r="A72" s="385"/>
      <c r="B72" s="26"/>
      <c r="C72" s="226"/>
      <c r="D72" s="226"/>
      <c r="E72" s="227">
        <f t="shared" si="1"/>
        <v>100000</v>
      </c>
      <c r="F72" s="2"/>
    </row>
    <row r="73" spans="1:7">
      <c r="A73" s="385"/>
      <c r="B73" s="26"/>
      <c r="C73" s="226"/>
      <c r="D73" s="226"/>
      <c r="E73" s="227">
        <f t="shared" si="1"/>
        <v>100000</v>
      </c>
      <c r="F73" s="2"/>
    </row>
    <row r="74" spans="1:7">
      <c r="A74" s="385"/>
      <c r="B74" s="26"/>
      <c r="C74" s="226"/>
      <c r="D74" s="226"/>
      <c r="E74" s="227">
        <f t="shared" si="1"/>
        <v>100000</v>
      </c>
      <c r="F74" s="2"/>
    </row>
    <row r="75" spans="1:7">
      <c r="A75" s="385"/>
      <c r="B75" s="26"/>
      <c r="C75" s="226"/>
      <c r="D75" s="226"/>
      <c r="E75" s="227">
        <f t="shared" si="1"/>
        <v>100000</v>
      </c>
      <c r="F75" s="2"/>
    </row>
    <row r="76" spans="1:7">
      <c r="A76" s="385"/>
      <c r="B76" s="26"/>
      <c r="C76" s="226"/>
      <c r="D76" s="226"/>
      <c r="E76" s="227">
        <f t="shared" si="1"/>
        <v>100000</v>
      </c>
      <c r="F76" s="2"/>
    </row>
    <row r="77" spans="1:7">
      <c r="A77" s="385"/>
      <c r="B77" s="26"/>
      <c r="C77" s="226"/>
      <c r="D77" s="226"/>
      <c r="E77" s="227">
        <f t="shared" si="1"/>
        <v>100000</v>
      </c>
      <c r="F77" s="2"/>
    </row>
    <row r="78" spans="1:7">
      <c r="A78" s="385"/>
      <c r="B78" s="26"/>
      <c r="C78" s="226"/>
      <c r="D78" s="226"/>
      <c r="E78" s="227">
        <f t="shared" si="1"/>
        <v>100000</v>
      </c>
      <c r="F78" s="2"/>
    </row>
    <row r="79" spans="1:7">
      <c r="A79" s="385"/>
      <c r="B79" s="26"/>
      <c r="C79" s="226"/>
      <c r="D79" s="226"/>
      <c r="E79" s="227">
        <f t="shared" si="1"/>
        <v>100000</v>
      </c>
      <c r="F79" s="18"/>
      <c r="G79" s="2"/>
    </row>
    <row r="80" spans="1:7">
      <c r="A80" s="385"/>
      <c r="B80" s="26"/>
      <c r="C80" s="226"/>
      <c r="D80" s="226"/>
      <c r="E80" s="227">
        <f t="shared" si="1"/>
        <v>100000</v>
      </c>
      <c r="F80" s="18"/>
      <c r="G80" s="2"/>
    </row>
    <row r="81" spans="1:7">
      <c r="A81" s="385"/>
      <c r="B81" s="26"/>
      <c r="C81" s="226"/>
      <c r="D81" s="226"/>
      <c r="E81" s="227">
        <f t="shared" si="1"/>
        <v>100000</v>
      </c>
      <c r="F81" s="18"/>
      <c r="G81" s="2"/>
    </row>
    <row r="82" spans="1:7">
      <c r="A82" s="385"/>
      <c r="B82" s="26"/>
      <c r="C82" s="226"/>
      <c r="D82" s="226"/>
      <c r="E82" s="227">
        <f t="shared" si="1"/>
        <v>100000</v>
      </c>
      <c r="F82" s="18"/>
      <c r="G82" s="2"/>
    </row>
    <row r="83" spans="1:7">
      <c r="A83" s="385"/>
      <c r="B83" s="31"/>
      <c r="C83" s="227">
        <f>SUM(C5:C72)</f>
        <v>100000</v>
      </c>
      <c r="D83" s="227">
        <f>SUM(D5:D77)</f>
        <v>0</v>
      </c>
      <c r="E83" s="229">
        <f>E71</f>
        <v>100000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0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1" customFormat="1" ht="16.5" thickBot="1">
      <c r="A3" s="392" t="s">
        <v>214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5"/>
      <c r="T3" s="7"/>
      <c r="U3" s="7"/>
      <c r="V3" s="7"/>
      <c r="W3" s="7"/>
      <c r="X3" s="16"/>
    </row>
    <row r="4" spans="1:24" s="62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86" t="s">
        <v>191</v>
      </c>
      <c r="G4" s="386" t="s">
        <v>32</v>
      </c>
      <c r="H4" s="386" t="s">
        <v>155</v>
      </c>
      <c r="I4" s="386" t="s">
        <v>154</v>
      </c>
      <c r="J4" s="386" t="s">
        <v>33</v>
      </c>
      <c r="K4" s="386" t="s">
        <v>34</v>
      </c>
      <c r="L4" s="386" t="s">
        <v>102</v>
      </c>
      <c r="M4" s="386" t="s">
        <v>188</v>
      </c>
      <c r="N4" s="386" t="s">
        <v>35</v>
      </c>
      <c r="O4" s="388" t="s">
        <v>111</v>
      </c>
      <c r="P4" s="399" t="s">
        <v>218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6"/>
      <c r="B5" s="398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9"/>
      <c r="P5" s="40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213</v>
      </c>
      <c r="B6" s="70"/>
      <c r="C6" s="70"/>
      <c r="D6" s="71">
        <v>2100</v>
      </c>
      <c r="E6" s="71"/>
      <c r="F6" s="71"/>
      <c r="G6" s="71"/>
      <c r="H6" s="71"/>
      <c r="I6" s="71"/>
      <c r="J6" s="72"/>
      <c r="K6" s="71"/>
      <c r="L6" s="71"/>
      <c r="M6" s="71"/>
      <c r="N6" s="106"/>
      <c r="O6" s="71"/>
      <c r="P6" s="73"/>
      <c r="Q6" s="74">
        <f t="shared" ref="Q6:Q36" si="0">SUM(B6:P6)</f>
        <v>2100</v>
      </c>
      <c r="R6" s="75"/>
      <c r="S6" s="76"/>
      <c r="T6" s="32"/>
      <c r="U6" s="5"/>
      <c r="V6" s="32"/>
      <c r="W6" s="5"/>
    </row>
    <row r="7" spans="1:24" s="13" customFormat="1">
      <c r="A7" s="69" t="s">
        <v>217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223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227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231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232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238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243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2500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330</v>
      </c>
      <c r="F37" s="94">
        <f t="shared" si="1"/>
        <v>0</v>
      </c>
      <c r="G37" s="94">
        <f>SUM(G6:G36)</f>
        <v>250</v>
      </c>
      <c r="H37" s="94">
        <f t="shared" si="1"/>
        <v>50</v>
      </c>
      <c r="I37" s="94">
        <f t="shared" si="1"/>
        <v>0</v>
      </c>
      <c r="J37" s="94">
        <f t="shared" si="1"/>
        <v>455</v>
      </c>
      <c r="K37" s="94">
        <f t="shared" si="1"/>
        <v>500</v>
      </c>
      <c r="L37" s="94">
        <f t="shared" si="1"/>
        <v>0</v>
      </c>
      <c r="M37" s="94">
        <f t="shared" si="1"/>
        <v>0</v>
      </c>
      <c r="N37" s="110">
        <f t="shared" si="1"/>
        <v>385</v>
      </c>
      <c r="O37" s="94">
        <f t="shared" si="1"/>
        <v>350</v>
      </c>
      <c r="P37" s="95">
        <f t="shared" si="1"/>
        <v>0</v>
      </c>
      <c r="Q37" s="96">
        <f>SUM(Q6:Q36)</f>
        <v>7680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109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6" t="s">
        <v>14</v>
      </c>
      <c r="B1" s="407"/>
      <c r="C1" s="407"/>
      <c r="D1" s="407"/>
      <c r="E1" s="407"/>
      <c r="F1" s="40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9" t="s">
        <v>216</v>
      </c>
      <c r="B2" s="410"/>
      <c r="C2" s="410"/>
      <c r="D2" s="410"/>
      <c r="E2" s="410"/>
      <c r="F2" s="41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2" t="s">
        <v>61</v>
      </c>
      <c r="B3" s="413"/>
      <c r="C3" s="413"/>
      <c r="D3" s="413"/>
      <c r="E3" s="413"/>
      <c r="F3" s="41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213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217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223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227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231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232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238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243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1492661</v>
      </c>
      <c r="C33" s="231">
        <f>SUM(C5:C32)</f>
        <v>2297390</v>
      </c>
      <c r="D33" s="230">
        <f>SUM(D5:D32)</f>
        <v>8100</v>
      </c>
      <c r="E33" s="230">
        <f>SUM(E5:E32)</f>
        <v>2305490</v>
      </c>
      <c r="F33" s="230">
        <f>B33-E33</f>
        <v>-812829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3" t="s">
        <v>19</v>
      </c>
      <c r="C35" s="403"/>
      <c r="D35" s="403"/>
      <c r="E35" s="40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4000</v>
      </c>
      <c r="E38" s="167" t="s">
        <v>183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227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211</v>
      </c>
      <c r="D41" s="197">
        <v>6230</v>
      </c>
      <c r="E41" s="168" t="s">
        <v>210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192</v>
      </c>
      <c r="B42" s="350" t="s">
        <v>193</v>
      </c>
      <c r="C42" s="351" t="s">
        <v>194</v>
      </c>
      <c r="D42" s="352">
        <v>8000</v>
      </c>
      <c r="E42" s="353" t="s">
        <v>196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404"/>
      <c r="H43" s="404"/>
      <c r="I43" s="40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195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131173</v>
      </c>
      <c r="E47" s="289" t="s">
        <v>232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220</v>
      </c>
      <c r="B48" s="291" t="s">
        <v>221</v>
      </c>
      <c r="C48" s="287"/>
      <c r="D48" s="288">
        <v>81566</v>
      </c>
      <c r="E48" s="289" t="s">
        <v>217</v>
      </c>
      <c r="F48" s="123"/>
      <c r="G48" s="178" t="s">
        <v>77</v>
      </c>
      <c r="H48" s="50"/>
      <c r="I48" s="47">
        <v>223715</v>
      </c>
      <c r="J48" s="162" t="s">
        <v>210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220</v>
      </c>
      <c r="B49" s="290" t="s">
        <v>70</v>
      </c>
      <c r="C49" s="287"/>
      <c r="D49" s="288">
        <v>99850</v>
      </c>
      <c r="E49" s="289" t="s">
        <v>243</v>
      </c>
      <c r="F49" s="123"/>
      <c r="G49" s="178" t="s">
        <v>201</v>
      </c>
      <c r="H49" s="50"/>
      <c r="I49" s="47">
        <v>20900</v>
      </c>
      <c r="J49" s="162" t="s">
        <v>200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311919</v>
      </c>
      <c r="E50" s="289" t="s">
        <v>243</v>
      </c>
      <c r="F50" s="123"/>
      <c r="G50" s="166" t="s">
        <v>70</v>
      </c>
      <c r="H50" s="51"/>
      <c r="I50" s="160">
        <v>135000</v>
      </c>
      <c r="J50" s="161" t="s">
        <v>199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228</v>
      </c>
      <c r="C51" s="287"/>
      <c r="D51" s="288">
        <v>161693</v>
      </c>
      <c r="E51" s="289" t="s">
        <v>227</v>
      </c>
      <c r="F51" s="123"/>
      <c r="G51" s="178" t="s">
        <v>83</v>
      </c>
      <c r="H51" s="50"/>
      <c r="I51" s="47">
        <v>338280</v>
      </c>
      <c r="J51" s="162" t="s">
        <v>209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/>
      <c r="B52" s="291"/>
      <c r="C52" s="287"/>
      <c r="D52" s="288"/>
      <c r="E52" s="292"/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150000</v>
      </c>
      <c r="E57" s="272" t="s">
        <v>217</v>
      </c>
      <c r="F57" s="123"/>
      <c r="G57" s="178" t="s">
        <v>75</v>
      </c>
      <c r="H57" s="50"/>
      <c r="I57" s="47">
        <v>300000</v>
      </c>
      <c r="J57" s="162" t="s">
        <v>210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232</v>
      </c>
      <c r="F58" s="123"/>
      <c r="G58" s="178" t="s">
        <v>84</v>
      </c>
      <c r="H58" s="50"/>
      <c r="I58" s="47">
        <v>40000</v>
      </c>
      <c r="J58" s="162" t="s">
        <v>210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243</v>
      </c>
      <c r="F59" s="123"/>
      <c r="G59" s="178" t="s">
        <v>118</v>
      </c>
      <c r="H59" s="50"/>
      <c r="I59" s="47">
        <v>95000</v>
      </c>
      <c r="J59" s="162" t="s">
        <v>210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/>
      <c r="B60" s="275"/>
      <c r="C60" s="270"/>
      <c r="D60" s="271"/>
      <c r="E60" s="272"/>
      <c r="F60" s="123"/>
      <c r="G60" s="166" t="s">
        <v>80</v>
      </c>
      <c r="H60" s="51"/>
      <c r="I60" s="160">
        <v>40000</v>
      </c>
      <c r="J60" s="161" t="s">
        <v>197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196500</v>
      </c>
      <c r="E68" s="267" t="s">
        <v>231</v>
      </c>
      <c r="F68" s="123"/>
      <c r="G68" s="178" t="s">
        <v>69</v>
      </c>
      <c r="H68" s="50"/>
      <c r="I68" s="47">
        <v>331480</v>
      </c>
      <c r="J68" s="47" t="s">
        <v>200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294719</v>
      </c>
      <c r="E69" s="267" t="s">
        <v>243</v>
      </c>
      <c r="F69" s="55"/>
      <c r="G69" s="178" t="s">
        <v>66</v>
      </c>
      <c r="H69" s="50"/>
      <c r="I69" s="47">
        <v>259160</v>
      </c>
      <c r="J69" s="111" t="s">
        <v>210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353966</v>
      </c>
      <c r="E70" s="267" t="s">
        <v>231</v>
      </c>
      <c r="F70" s="300"/>
      <c r="G70" s="166" t="s">
        <v>78</v>
      </c>
      <c r="H70" s="51"/>
      <c r="I70" s="160">
        <v>327740</v>
      </c>
      <c r="J70" s="161" t="s">
        <v>210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45180</v>
      </c>
      <c r="E71" s="276" t="s">
        <v>213</v>
      </c>
      <c r="F71" s="300"/>
      <c r="G71" s="306" t="s">
        <v>105</v>
      </c>
      <c r="H71" s="53"/>
      <c r="I71" s="47">
        <v>40080</v>
      </c>
      <c r="J71" s="111" t="s">
        <v>189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252066</v>
      </c>
      <c r="E72" s="266" t="s">
        <v>243</v>
      </c>
      <c r="F72" s="125"/>
      <c r="G72" s="166" t="s">
        <v>101</v>
      </c>
      <c r="H72" s="51"/>
      <c r="I72" s="160">
        <v>291330</v>
      </c>
      <c r="J72" s="161" t="s">
        <v>209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207164</v>
      </c>
      <c r="E73" s="267" t="s">
        <v>243</v>
      </c>
      <c r="F73" s="125"/>
      <c r="G73" s="178" t="s">
        <v>82</v>
      </c>
      <c r="H73" s="50"/>
      <c r="I73" s="47">
        <v>227650</v>
      </c>
      <c r="J73" s="162" t="s">
        <v>210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/>
      <c r="B74" s="263"/>
      <c r="C74" s="264"/>
      <c r="D74" s="265"/>
      <c r="E74" s="267"/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204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211</v>
      </c>
      <c r="I79" s="47">
        <v>6230</v>
      </c>
      <c r="J79" s="162" t="s">
        <v>210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193</v>
      </c>
      <c r="H80" s="50" t="s">
        <v>194</v>
      </c>
      <c r="I80" s="47">
        <v>8000</v>
      </c>
      <c r="J80" s="162" t="s">
        <v>196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202</v>
      </c>
      <c r="H81" s="50" t="s">
        <v>203</v>
      </c>
      <c r="I81" s="47">
        <v>2000</v>
      </c>
      <c r="J81" s="162" t="s">
        <v>200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1" t="s">
        <v>25</v>
      </c>
      <c r="B119" s="402"/>
      <c r="C119" s="405"/>
      <c r="D119" s="201">
        <f>SUM(D37:D118)</f>
        <v>2718456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1" t="s">
        <v>26</v>
      </c>
      <c r="B121" s="402"/>
      <c r="C121" s="402"/>
      <c r="D121" s="201">
        <f>D119+L121</f>
        <v>2718456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5" t="s">
        <v>85</v>
      </c>
      <c r="B1" s="416"/>
      <c r="C1" s="416"/>
      <c r="D1" s="416"/>
      <c r="E1" s="417"/>
      <c r="F1" s="5"/>
      <c r="G1" s="5"/>
      <c r="H1" s="5"/>
      <c r="I1" s="430"/>
      <c r="J1" s="430"/>
      <c r="K1" s="430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18" t="s">
        <v>244</v>
      </c>
      <c r="B3" s="419"/>
      <c r="C3" s="419"/>
      <c r="D3" s="419"/>
      <c r="E3" s="420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10290074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206</v>
      </c>
    </row>
    <row r="6" spans="1:18" ht="21.75">
      <c r="A6" s="239" t="s">
        <v>6</v>
      </c>
      <c r="B6" s="223">
        <v>33451</v>
      </c>
      <c r="C6" s="39"/>
      <c r="D6" s="37" t="s">
        <v>234</v>
      </c>
      <c r="E6" s="240">
        <v>100000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207</v>
      </c>
    </row>
    <row r="7" spans="1:18" ht="21.75">
      <c r="A7" s="241"/>
      <c r="B7" s="223"/>
      <c r="C7" s="39"/>
      <c r="D7" s="37" t="s">
        <v>64</v>
      </c>
      <c r="E7" s="240">
        <v>373075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208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7680</v>
      </c>
      <c r="C9" s="38"/>
      <c r="D9" s="370" t="s">
        <v>11</v>
      </c>
      <c r="E9" s="257">
        <v>2718456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215</v>
      </c>
      <c r="B10" s="223">
        <v>0</v>
      </c>
      <c r="C10" s="38"/>
      <c r="D10" s="370" t="s">
        <v>233</v>
      </c>
      <c r="E10" s="354">
        <v>75985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25771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139510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205</v>
      </c>
      <c r="B15" s="358">
        <v>1000000</v>
      </c>
      <c r="C15" s="38"/>
      <c r="D15" s="303" t="s">
        <v>186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 t="s">
        <v>198</v>
      </c>
      <c r="E16" s="259">
        <v>18690</v>
      </c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B5+B13+B15</f>
        <v>14000000</v>
      </c>
      <c r="C17" s="38"/>
      <c r="D17" s="38" t="s">
        <v>7</v>
      </c>
      <c r="E17" s="242">
        <f>SUM(E5:E16)</f>
        <v>14000000</v>
      </c>
      <c r="F17" s="5"/>
      <c r="G17" s="105">
        <f>B17-E17</f>
        <v>0</v>
      </c>
      <c r="H17" s="279"/>
      <c r="I17" s="431" t="s">
        <v>135</v>
      </c>
      <c r="J17" s="431"/>
      <c r="K17" s="431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2" t="s">
        <v>96</v>
      </c>
      <c r="J18" s="432"/>
      <c r="K18" s="43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I19" s="439" t="s">
        <v>163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150000</v>
      </c>
      <c r="C20" s="246"/>
      <c r="D20" s="260" t="s">
        <v>175</v>
      </c>
      <c r="E20" s="261">
        <v>353966</v>
      </c>
      <c r="F20" s="5"/>
      <c r="G20" s="16"/>
      <c r="H20" s="16"/>
      <c r="I20" s="433" t="s">
        <v>139</v>
      </c>
      <c r="J20" s="433"/>
      <c r="K20" s="43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237</v>
      </c>
      <c r="B21" s="113">
        <v>131173</v>
      </c>
      <c r="C21" s="37"/>
      <c r="D21" s="235" t="s">
        <v>174</v>
      </c>
      <c r="E21" s="244">
        <v>294719</v>
      </c>
      <c r="G21" s="17"/>
      <c r="H21" s="17"/>
      <c r="I21" s="434" t="s">
        <v>162</v>
      </c>
      <c r="J21" s="435"/>
      <c r="K21" s="43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196500</v>
      </c>
      <c r="I22" s="439" t="s">
        <v>165</v>
      </c>
      <c r="J22" s="439"/>
      <c r="K22" s="439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222</v>
      </c>
      <c r="B23" s="113">
        <v>81566</v>
      </c>
      <c r="C23" s="37"/>
      <c r="D23" s="235" t="s">
        <v>177</v>
      </c>
      <c r="E23" s="244">
        <v>252066</v>
      </c>
      <c r="I23" s="440" t="s">
        <v>187</v>
      </c>
      <c r="J23" s="441"/>
      <c r="K23" s="442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236</v>
      </c>
      <c r="B24" s="113">
        <v>99850</v>
      </c>
      <c r="C24" s="37"/>
      <c r="D24" s="301" t="s">
        <v>178</v>
      </c>
      <c r="E24" s="302">
        <v>207164</v>
      </c>
      <c r="I24" s="439" t="s">
        <v>230</v>
      </c>
      <c r="J24" s="439"/>
      <c r="K24" s="439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181</v>
      </c>
      <c r="B25" s="113">
        <v>311919</v>
      </c>
      <c r="C25" s="114"/>
      <c r="D25" s="235" t="s">
        <v>176</v>
      </c>
      <c r="E25" s="244">
        <v>45180</v>
      </c>
      <c r="I25" s="431" t="s">
        <v>166</v>
      </c>
      <c r="J25" s="431"/>
      <c r="K25" s="431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229</v>
      </c>
      <c r="B26" s="365">
        <v>161693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s="256" customFormat="1" ht="21.75">
      <c r="A27" s="364" t="s">
        <v>168</v>
      </c>
      <c r="B27" s="365">
        <v>44100</v>
      </c>
      <c r="C27" s="366"/>
      <c r="D27" s="367" t="s">
        <v>245</v>
      </c>
      <c r="E27" s="368">
        <v>31230</v>
      </c>
      <c r="N27" s="7"/>
      <c r="O27" s="7"/>
      <c r="P27" s="7"/>
      <c r="Q27" s="7"/>
      <c r="R27" s="7"/>
    </row>
    <row r="28" spans="1:18" ht="20.100000000000001" customHeight="1" thickBot="1">
      <c r="A28" s="372"/>
      <c r="B28" s="373"/>
      <c r="C28" s="374"/>
      <c r="D28" s="375" t="s">
        <v>172</v>
      </c>
      <c r="E28" s="376">
        <v>230000</v>
      </c>
      <c r="I28" s="443" t="s">
        <v>241</v>
      </c>
      <c r="J28" s="444"/>
      <c r="K28" s="444"/>
      <c r="L28" s="444"/>
      <c r="M28" s="445"/>
    </row>
    <row r="29" spans="1:18" ht="20.100000000000001" customHeight="1">
      <c r="I29" s="437" t="s">
        <v>126</v>
      </c>
      <c r="J29" s="437"/>
      <c r="K29" s="438"/>
      <c r="L29" s="380">
        <v>213170</v>
      </c>
      <c r="M29" s="381"/>
      <c r="N29" s="7"/>
      <c r="O29" s="7"/>
      <c r="P29" s="7"/>
      <c r="Q29" s="7"/>
      <c r="R29" s="7"/>
    </row>
    <row r="30" spans="1:18">
      <c r="E30" s="14"/>
      <c r="I30" s="446" t="s">
        <v>157</v>
      </c>
      <c r="J30" s="433"/>
      <c r="K30" s="433"/>
      <c r="L30" s="378">
        <v>79500</v>
      </c>
      <c r="M30" s="378" t="s">
        <v>242</v>
      </c>
      <c r="N30" s="7"/>
      <c r="O30" s="7"/>
      <c r="P30" s="7"/>
      <c r="Q30" s="7"/>
      <c r="R30" s="7"/>
    </row>
    <row r="31" spans="1:18">
      <c r="I31" s="446" t="s">
        <v>157</v>
      </c>
      <c r="J31" s="433"/>
      <c r="K31" s="433"/>
      <c r="L31" s="378">
        <v>47500</v>
      </c>
      <c r="M31" s="378" t="s">
        <v>158</v>
      </c>
      <c r="N31" s="7"/>
      <c r="O31" s="7"/>
      <c r="P31" s="7"/>
      <c r="Q31" s="7"/>
      <c r="R31" s="7"/>
    </row>
    <row r="32" spans="1:18">
      <c r="I32" s="446" t="s">
        <v>157</v>
      </c>
      <c r="J32" s="433"/>
      <c r="K32" s="433"/>
      <c r="L32" s="378">
        <v>50000</v>
      </c>
      <c r="M32" s="378" t="s">
        <v>159</v>
      </c>
      <c r="N32" s="7"/>
      <c r="O32" s="7"/>
      <c r="P32" s="7"/>
      <c r="Q32" s="7"/>
      <c r="R32" s="7"/>
    </row>
    <row r="33" spans="2:18">
      <c r="I33" s="440"/>
      <c r="J33" s="441"/>
      <c r="K33" s="442"/>
      <c r="L33" s="378"/>
      <c r="M33" s="378"/>
      <c r="N33" s="7"/>
      <c r="O33" s="7"/>
      <c r="P33" s="7"/>
      <c r="Q33" s="7"/>
      <c r="R33" s="7"/>
    </row>
    <row r="34" spans="2:18" ht="15.75">
      <c r="I34" s="431" t="s">
        <v>97</v>
      </c>
      <c r="J34" s="431"/>
      <c r="K34" s="431"/>
      <c r="L34" s="377">
        <f>L29-L30-L31-L32-L33</f>
        <v>36170</v>
      </c>
      <c r="M34" s="37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8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6" sqref="E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150</v>
      </c>
      <c r="B1" s="448"/>
      <c r="C1" s="248">
        <f>C73+G13</f>
        <v>119510</v>
      </c>
      <c r="D1" s="252"/>
      <c r="E1" s="251"/>
    </row>
    <row r="2" spans="1:12" ht="15">
      <c r="A2" s="251"/>
      <c r="B2" s="251"/>
      <c r="C2" s="251"/>
      <c r="D2" s="251"/>
      <c r="E2" s="251"/>
      <c r="F2" s="345" t="s">
        <v>190</v>
      </c>
      <c r="G2" s="346">
        <v>6000</v>
      </c>
      <c r="H2" s="347" t="s">
        <v>189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189</v>
      </c>
      <c r="J3" s="451" t="s">
        <v>160</v>
      </c>
      <c r="K3" s="451"/>
      <c r="L3" s="451"/>
    </row>
    <row r="4" spans="1:12">
      <c r="A4" s="24" t="s">
        <v>217</v>
      </c>
      <c r="B4" s="24" t="s">
        <v>169</v>
      </c>
      <c r="C4" s="329">
        <v>4400</v>
      </c>
      <c r="D4" s="24"/>
      <c r="E4" s="60"/>
      <c r="F4" s="299" t="s">
        <v>226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223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227</v>
      </c>
      <c r="B6" s="24" t="s">
        <v>169</v>
      </c>
      <c r="C6" s="362">
        <v>8400</v>
      </c>
      <c r="D6" s="24"/>
      <c r="E6" s="60"/>
      <c r="F6" s="324" t="s">
        <v>219</v>
      </c>
      <c r="G6" s="325">
        <v>187100</v>
      </c>
      <c r="H6" s="323" t="s">
        <v>213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231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232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232</v>
      </c>
      <c r="B9" s="379" t="s">
        <v>239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238</v>
      </c>
      <c r="B10" s="24" t="s">
        <v>169</v>
      </c>
      <c r="C10" s="362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/>
      <c r="B11" s="24"/>
      <c r="C11" s="362"/>
      <c r="D11" s="24"/>
      <c r="E11" s="60"/>
      <c r="F11" s="371" t="s">
        <v>235</v>
      </c>
      <c r="G11" s="330">
        <v>176500</v>
      </c>
      <c r="H11" s="371" t="s">
        <v>232</v>
      </c>
      <c r="J11" s="312" t="s">
        <v>123</v>
      </c>
      <c r="K11" s="313">
        <v>20500</v>
      </c>
      <c r="L11" s="312" t="s">
        <v>136</v>
      </c>
    </row>
    <row r="12" spans="1:12">
      <c r="A12" s="24"/>
      <c r="B12" s="24"/>
      <c r="C12" s="362"/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24"/>
      <c r="B13" s="24"/>
      <c r="C13" s="362"/>
      <c r="D13" s="24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/>
      <c r="B14" s="24"/>
      <c r="C14" s="362"/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2"/>
      <c r="D15" s="24"/>
      <c r="E15" s="60"/>
      <c r="F15" s="452" t="s">
        <v>240</v>
      </c>
      <c r="G15" s="452"/>
      <c r="H15" s="452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2"/>
      <c r="D16" s="24"/>
      <c r="E16" s="60"/>
      <c r="F16" s="327" t="s">
        <v>124</v>
      </c>
      <c r="G16" s="328">
        <v>16500</v>
      </c>
      <c r="H16" s="327" t="s">
        <v>232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238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238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 t="s">
        <v>123</v>
      </c>
      <c r="G19" s="330">
        <v>34500</v>
      </c>
      <c r="H19" s="330" t="s">
        <v>243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 t="s">
        <v>124</v>
      </c>
      <c r="G20" s="330">
        <v>17600</v>
      </c>
      <c r="H20" s="330" t="s">
        <v>243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/>
      <c r="G21" s="330"/>
      <c r="H21" s="330"/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/>
      <c r="G22" s="330"/>
      <c r="H22" s="330"/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111300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49" t="s">
        <v>73</v>
      </c>
      <c r="B73" s="450"/>
      <c r="C73" s="277">
        <f>SUM(C4:C72)</f>
        <v>34800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224</v>
      </c>
    </row>
    <row r="2" spans="1:2">
      <c r="A2">
        <v>5000</v>
      </c>
      <c r="B2" t="s">
        <v>225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2022-08-09T18:02:31Z</dcterms:modified>
</cp:coreProperties>
</file>