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0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0" l="1"/>
  <c r="M14" i="10" s="1"/>
  <c r="M17" i="10" s="1"/>
  <c r="M10" i="10"/>
  <c r="B8" i="10" l="1"/>
  <c r="B11" i="10" s="1"/>
  <c r="B17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<sst xmlns="http://schemas.openxmlformats.org/spreadsheetml/2006/main" count="499" uniqueCount="263">
  <si>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</si>
  <si>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</si>
  <si>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</si>
  <si>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</si>
  <si>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</si>
  <si>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</si>
  <si>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</si>
  <si>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</si>
  <si>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</si>
  <si>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</si>
  <si>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</si>
  <si>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</si>
  <si>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</si>
  <si>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</si>
  <si>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</si>
  <si>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</si>
  <si>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</si>
  <si>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</si>
  <si>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</si>
  <si>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</si>
  <si>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</si>
  <si>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</si>
  <si>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</si>
  <si>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</si>
  <si>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</si>
  <si>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</si>
  <si>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</si>
  <si>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</si>
  <si>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</si>
  <si>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</si>
  <si>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</si>
  <si>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</si>
  <si>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</si>
  <si>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</si>
  <si>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</si>
  <si>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</si>
  <si>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</si>
  <si>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</si>
  <si>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</si>
  <si>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</si>
  <si>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</si>
  <si>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</si>
  <si>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</si>
  <si>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</si>
  <si>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</si>
  <si>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</si>
  <si>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</si>
  <si>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</si>
  <si>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</si>
  <si>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</si>
  <si>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</si>
  <si>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</si>
  <si>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</si>
  <si>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</si>
  <si>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</si>
  <si>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</si>
  <si>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</si>
  <si>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</si>
  <si>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</si>
  <si>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</si>
  <si>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</si>
  <si>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</si>
  <si>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</si>
  <si>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</si>
  <si>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</si>
  <si>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</si>
  <si>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</si>
  <si>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</si>
  <si>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</si>
  <si>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</si>
  <si>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</si>
  <si>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</si>
  <si>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</si>
  <si>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</si>
  <si>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</si>
  <si>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</si>
  <si>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</si>
  <si>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</si>
  <si>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</si>
  <si>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</si>
  <si>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</si>
  <si>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</si>
  <si>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</si>
  <si>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</si>
  <si>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</si>
  <si>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</si>
  <si>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</si>
  <si>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</si>
  <si>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</si>
  <si>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</si>
  <si>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</si>
  <si>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</si>
  <si>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</si>
  <si>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</si>
  <si>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</si>
  <si>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</si>
  <si>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</si>
  <si>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</si>
  <si>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</si>
  <si>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</si>
  <si>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</si>
  <si>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</si>
  <si>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</si>
  <si>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</si>
  <si>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</si>
  <si>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</si>
  <si>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</si>
  <si>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</si>
  <si>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</si>
  <si>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</si>
  <si>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</si>
  <si>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</si>
  <si>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</si>
  <si>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</si>
  <si>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</si>
  <si>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</si>
  <si>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</si>
  <si>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</si>
  <si>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</si>
  <si>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</si>
  <si>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</si>
  <si>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</si>
  <si>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</si>
  <si>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</si>
  <si>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</si>
  <si>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</si>
  <si>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</si>
  <si>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</si>
  <si>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</si>
  <si>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</si>
  <si>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</si>
  <si>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</si>
  <si>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</si>
  <si>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</si>
  <si>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</si>
  <si>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</si>
  <si>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</si>
  <si>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</si>
  <si>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</si>
  <si>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</si>
  <si>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</si>
  <si>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</si>
  <si>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</si>
  <si>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</si>
  <si>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</si>
  <si>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</si>
  <si>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</si>
  <si>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</si>
  <si>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</si>
  <si>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</si>
  <si>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</si>
  <si>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</si>
  <si>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</si>
  <si>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</si>
  <si>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</si>
  <si>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</si>
  <si>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</si>
  <si>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</si>
  <si>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</si>
  <si>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</si>
  <si>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</si>
  <si>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</si>
  <si>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</si>
  <si>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</si>
  <si>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</si>
  <si>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</si>
  <si>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</si>
  <si>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</si>
  <si>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</si>
  <si>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</si>
  <si>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</si>
  <si>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</si>
  <si>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</si>
  <si>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</si>
  <si>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</si>
  <si>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</si>
  <si>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</si>
  <si>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</si>
  <si>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</si>
  <si>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</si>
  <si>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</si>
  <si>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</si>
  <si>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</si>
  <si>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</si>
  <si>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</si>
  <si>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</si>
  <si>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</si>
  <si>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</si>
  <si>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</si>
  <si>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</si>
  <si>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</si>
  <si>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</si>
  <si>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</si>
  <si>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</si>
  <si>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</si>
  <si>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</si>
  <si>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</si>
  <si>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</si>
  <si>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</si>
  <si>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</si>
  <si>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</si>
  <si>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</si>
  <si>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</si>
  <si>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</si>
  <si>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</si>
  <si>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</si>
  <si>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</si>
  <si>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</si>
  <si>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</si>
  <si>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</si>
  <si>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</si>
  <si>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</si>
  <si>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</si>
  <si>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</si>
  <si>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</si>
  <si>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</si>
  <si>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</si>
  <si>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</si>
  <si>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</si>
  <si>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</si>
  <si>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</si>
  <si>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</si>
  <si>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</si>
  <si>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</si>
  <si>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</si>
  <si>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</si>
  <si>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</si>
  <si>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</si>
  <si>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</si>
  <si>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</si>
  <si>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</si>
  <si>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</si>
  <si>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</si>
  <si>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</si>
  <si>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</si>
  <si>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</si>
  <si>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</si>
  <si>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</si>
  <si>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</si>
  <si>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</si>
  <si>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</si>
  <si>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</si>
  <si>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</si>
  <si>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</si>
  <si>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</si>
  <si>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</si>
  <si>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</si>
  <si>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</si>
  <si>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</si>
  <si>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</si>
  <si>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</si>
  <si>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</si>
  <si>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</si>
  <si>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</si>
  <si>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</si>
  <si>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</si>
  <si>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</si>
  <si>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</si>
  <si>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</si>
  <si>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Date:09.10.2022</t>
  </si>
  <si>
    <t>10.10.2022</t>
  </si>
  <si>
    <t xml:space="preserve">Sohag Mobile </t>
  </si>
  <si>
    <t>N=Sohag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</si>
</sst>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13</v>
      </c>
      <c r="C2" s="390"/>
      <c r="D2" s="390"/>
      <c r="E2" s="390"/>
    </row>
    <row r="3" spans="1:8" ht="16.5" customHeight="1">
      <c r="A3" s="393"/>
      <c r="B3" s="391" t="s">
        <v>41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J19" sqref="J19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13</v>
      </c>
      <c r="C2" s="390"/>
      <c r="D2" s="390"/>
      <c r="E2" s="390"/>
    </row>
    <row r="3" spans="1:9" ht="16.5" customHeight="1">
      <c r="A3" s="393"/>
      <c r="B3" s="391" t="s">
        <v>220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3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3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3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3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3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3"/>
      <c r="B10" s="26" t="s">
        <v>247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3"/>
      <c r="B11" s="26" t="s">
        <v>256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3"/>
      <c r="B12" s="26" t="s">
        <v>257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3"/>
      <c r="B13" s="26" t="s">
        <v>258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3"/>
      <c r="B14" s="26" t="s">
        <v>260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3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93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93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3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3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3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3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3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3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3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3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3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3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3"/>
      <c r="B29" s="26"/>
      <c r="C29" s="210"/>
      <c r="D29" s="210"/>
      <c r="E29" s="211">
        <f t="shared" si="0"/>
        <v>0</v>
      </c>
      <c r="F29" s="394"/>
      <c r="G29" s="395"/>
      <c r="H29" s="21"/>
      <c r="I29" s="21"/>
    </row>
    <row r="30" spans="1:9">
      <c r="A30" s="393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3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10"/>
      <c r="D57" s="210"/>
      <c r="E57" s="211">
        <f t="shared" si="0"/>
        <v>0</v>
      </c>
      <c r="F57" s="2"/>
    </row>
    <row r="58" spans="1:9">
      <c r="A58" s="393"/>
      <c r="B58" s="26"/>
      <c r="C58" s="210"/>
      <c r="D58" s="210"/>
      <c r="E58" s="211">
        <f t="shared" si="0"/>
        <v>0</v>
      </c>
      <c r="F58" s="2"/>
    </row>
    <row r="59" spans="1:9">
      <c r="A59" s="393"/>
      <c r="B59" s="26"/>
      <c r="C59" s="210"/>
      <c r="D59" s="210"/>
      <c r="E59" s="211">
        <f t="shared" si="0"/>
        <v>0</v>
      </c>
      <c r="F59" s="2"/>
    </row>
    <row r="60" spans="1:9">
      <c r="A60" s="393"/>
      <c r="B60" s="26"/>
      <c r="C60" s="210"/>
      <c r="D60" s="210"/>
      <c r="E60" s="211">
        <f t="shared" si="0"/>
        <v>0</v>
      </c>
      <c r="F60" s="2"/>
    </row>
    <row r="61" spans="1:9">
      <c r="A61" s="393"/>
      <c r="B61" s="26"/>
      <c r="C61" s="210"/>
      <c r="D61" s="210"/>
      <c r="E61" s="211">
        <f t="shared" si="0"/>
        <v>0</v>
      </c>
      <c r="F61" s="2"/>
    </row>
    <row r="62" spans="1:9">
      <c r="A62" s="393"/>
      <c r="B62" s="26"/>
      <c r="C62" s="210"/>
      <c r="D62" s="210"/>
      <c r="E62" s="211">
        <f t="shared" si="0"/>
        <v>0</v>
      </c>
      <c r="F62" s="2"/>
    </row>
    <row r="63" spans="1:9">
      <c r="A63" s="393"/>
      <c r="B63" s="26"/>
      <c r="C63" s="210"/>
      <c r="D63" s="210"/>
      <c r="E63" s="211">
        <f t="shared" si="0"/>
        <v>0</v>
      </c>
      <c r="F63" s="2"/>
    </row>
    <row r="64" spans="1:9">
      <c r="A64" s="393"/>
      <c r="B64" s="26"/>
      <c r="C64" s="210"/>
      <c r="D64" s="210"/>
      <c r="E64" s="211">
        <f t="shared" si="0"/>
        <v>0</v>
      </c>
      <c r="F64" s="2"/>
    </row>
    <row r="65" spans="1:7">
      <c r="A65" s="393"/>
      <c r="B65" s="26"/>
      <c r="C65" s="210"/>
      <c r="D65" s="210"/>
      <c r="E65" s="211">
        <f t="shared" si="0"/>
        <v>0</v>
      </c>
      <c r="F65" s="2"/>
    </row>
    <row r="66" spans="1:7">
      <c r="A66" s="393"/>
      <c r="B66" s="26"/>
      <c r="C66" s="210"/>
      <c r="D66" s="210"/>
      <c r="E66" s="211">
        <f t="shared" si="0"/>
        <v>0</v>
      </c>
      <c r="F66" s="2"/>
    </row>
    <row r="67" spans="1:7">
      <c r="A67" s="393"/>
      <c r="B67" s="26"/>
      <c r="C67" s="210"/>
      <c r="D67" s="210"/>
      <c r="E67" s="211">
        <f t="shared" si="0"/>
        <v>0</v>
      </c>
      <c r="F67" s="2"/>
    </row>
    <row r="68" spans="1:7">
      <c r="A68" s="393"/>
      <c r="B68" s="26"/>
      <c r="C68" s="210"/>
      <c r="D68" s="210"/>
      <c r="E68" s="211">
        <f t="shared" si="0"/>
        <v>0</v>
      </c>
      <c r="F68" s="2"/>
    </row>
    <row r="69" spans="1:7">
      <c r="A69" s="393"/>
      <c r="B69" s="26"/>
      <c r="C69" s="210"/>
      <c r="D69" s="210"/>
      <c r="E69" s="211">
        <f t="shared" si="0"/>
        <v>0</v>
      </c>
      <c r="F69" s="2"/>
    </row>
    <row r="70" spans="1:7">
      <c r="A70" s="393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3"/>
      <c r="B71" s="26"/>
      <c r="C71" s="210"/>
      <c r="D71" s="210"/>
      <c r="E71" s="211">
        <f t="shared" si="1"/>
        <v>0</v>
      </c>
      <c r="F71" s="2"/>
    </row>
    <row r="72" spans="1:7">
      <c r="A72" s="393"/>
      <c r="B72" s="26"/>
      <c r="C72" s="210"/>
      <c r="D72" s="210"/>
      <c r="E72" s="211">
        <f t="shared" si="1"/>
        <v>0</v>
      </c>
      <c r="F72" s="2"/>
    </row>
    <row r="73" spans="1:7">
      <c r="A73" s="393"/>
      <c r="B73" s="26"/>
      <c r="C73" s="210"/>
      <c r="D73" s="210"/>
      <c r="E73" s="211">
        <f t="shared" si="1"/>
        <v>0</v>
      </c>
      <c r="F73" s="2"/>
    </row>
    <row r="74" spans="1:7">
      <c r="A74" s="393"/>
      <c r="B74" s="26"/>
      <c r="C74" s="210"/>
      <c r="D74" s="210"/>
      <c r="E74" s="211">
        <f t="shared" si="1"/>
        <v>0</v>
      </c>
      <c r="F74" s="2"/>
    </row>
    <row r="75" spans="1:7">
      <c r="A75" s="393"/>
      <c r="B75" s="26"/>
      <c r="C75" s="210"/>
      <c r="D75" s="210"/>
      <c r="E75" s="211">
        <f t="shared" si="1"/>
        <v>0</v>
      </c>
      <c r="F75" s="2"/>
    </row>
    <row r="76" spans="1:7">
      <c r="A76" s="393"/>
      <c r="B76" s="26"/>
      <c r="C76" s="210"/>
      <c r="D76" s="210"/>
      <c r="E76" s="211">
        <f t="shared" si="1"/>
        <v>0</v>
      </c>
      <c r="F76" s="2"/>
    </row>
    <row r="77" spans="1:7">
      <c r="A77" s="393"/>
      <c r="B77" s="26"/>
      <c r="C77" s="210"/>
      <c r="D77" s="210"/>
      <c r="E77" s="211">
        <f t="shared" si="1"/>
        <v>0</v>
      </c>
      <c r="F77" s="2"/>
    </row>
    <row r="78" spans="1:7">
      <c r="A78" s="393"/>
      <c r="B78" s="26"/>
      <c r="C78" s="210"/>
      <c r="D78" s="210"/>
      <c r="E78" s="211">
        <f t="shared" si="1"/>
        <v>0</v>
      </c>
      <c r="F78" s="2"/>
    </row>
    <row r="79" spans="1:7">
      <c r="A79" s="393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3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3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3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3"/>
      <c r="B83" s="31"/>
      <c r="C83" s="211">
        <f>SUM(C5:C72)</f>
        <v>1400000</v>
      </c>
      <c r="D83" s="211">
        <f>SUM(D5:D77)</f>
        <v>1400000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0" t="s">
        <v>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4" s="59" customFormat="1" ht="18">
      <c r="A2" s="401" t="s">
        <v>61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s="60" customFormat="1" ht="16.5" thickBot="1">
      <c r="A3" s="402" t="s">
        <v>221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S3" s="45"/>
      <c r="T3" s="7"/>
      <c r="U3" s="7"/>
      <c r="V3" s="7"/>
      <c r="W3" s="7"/>
      <c r="X3" s="16"/>
    </row>
    <row r="4" spans="1:24" s="61" customFormat="1" ht="12.75" customHeight="1">
      <c r="A4" s="405" t="s">
        <v>26</v>
      </c>
      <c r="B4" s="407" t="s">
        <v>27</v>
      </c>
      <c r="C4" s="396" t="s">
        <v>28</v>
      </c>
      <c r="D4" s="396" t="s">
        <v>29</v>
      </c>
      <c r="E4" s="396" t="s">
        <v>30</v>
      </c>
      <c r="F4" s="396" t="s">
        <v>238</v>
      </c>
      <c r="G4" s="396" t="s">
        <v>31</v>
      </c>
      <c r="H4" s="396" t="s">
        <v>99</v>
      </c>
      <c r="I4" s="396" t="s">
        <v>232</v>
      </c>
      <c r="J4" s="396" t="s">
        <v>32</v>
      </c>
      <c r="K4" s="396" t="s">
        <v>33</v>
      </c>
      <c r="L4" s="396" t="s">
        <v>89</v>
      </c>
      <c r="M4" s="396" t="s">
        <v>231</v>
      </c>
      <c r="N4" s="396" t="s">
        <v>34</v>
      </c>
      <c r="O4" s="398" t="s">
        <v>94</v>
      </c>
      <c r="P4" s="409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6"/>
      <c r="B5" s="408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9"/>
      <c r="P5" s="410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6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247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256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257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258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260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>
        <v>20</v>
      </c>
      <c r="K14" s="77"/>
      <c r="L14" s="81"/>
      <c r="M14" s="77"/>
      <c r="N14" s="105">
        <v>40</v>
      </c>
      <c r="O14" s="77"/>
      <c r="P14" s="79"/>
      <c r="Q14" s="73">
        <f t="shared" si="0"/>
        <v>200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4250</v>
      </c>
      <c r="C37" s="93">
        <f t="shared" ref="C37:P37" si="1">SUM(C6:C36)</f>
        <v>0</v>
      </c>
      <c r="D37" s="93">
        <f t="shared" si="1"/>
        <v>780</v>
      </c>
      <c r="E37" s="93">
        <f t="shared" si="1"/>
        <v>0</v>
      </c>
      <c r="F37" s="93">
        <f t="shared" si="1"/>
        <v>8500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470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100</v>
      </c>
      <c r="O37" s="93">
        <f t="shared" si="1"/>
        <v>260</v>
      </c>
      <c r="P37" s="94">
        <f t="shared" si="1"/>
        <v>7000</v>
      </c>
      <c r="Q37" s="95">
        <f>SUM(Q6:Q36)</f>
        <v>26526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9" zoomScale="130" zoomScaleNormal="130" workbookViewId="0">
      <selection activeCell="D78" sqref="D78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5" t="s">
        <v>13</v>
      </c>
      <c r="B1" s="416"/>
      <c r="C1" s="416"/>
      <c r="D1" s="416"/>
      <c r="E1" s="416"/>
      <c r="F1" s="417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8" t="s">
        <v>223</v>
      </c>
      <c r="B2" s="419"/>
      <c r="C2" s="419"/>
      <c r="D2" s="419"/>
      <c r="E2" s="419"/>
      <c r="F2" s="420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1" t="s">
        <v>60</v>
      </c>
      <c r="B3" s="422"/>
      <c r="C3" s="422"/>
      <c r="D3" s="422"/>
      <c r="E3" s="422"/>
      <c r="F3" s="423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247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256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257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258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260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2960807</v>
      </c>
      <c r="C33" s="215">
        <f>SUM(C5:C32)</f>
        <v>3631632</v>
      </c>
      <c r="D33" s="214">
        <f>SUM(D5:D32)</f>
        <v>24340</v>
      </c>
      <c r="E33" s="214">
        <f>SUM(E5:E32)</f>
        <v>3655972</v>
      </c>
      <c r="F33" s="214">
        <f>B33-E33</f>
        <v>-695165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6" t="s">
        <v>18</v>
      </c>
      <c r="C35" s="426"/>
      <c r="D35" s="426"/>
      <c r="E35" s="426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260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 t="s">
        <v>97</v>
      </c>
      <c r="C43" s="304"/>
      <c r="D43" s="188">
        <v>4000</v>
      </c>
      <c r="E43" s="159" t="s">
        <v>260</v>
      </c>
      <c r="F43" s="123"/>
      <c r="G43" s="411"/>
      <c r="H43" s="411"/>
      <c r="I43" s="411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146270</v>
      </c>
      <c r="E46" s="259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260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188695</v>
      </c>
      <c r="E51" s="263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417509</v>
      </c>
      <c r="E53" s="263" t="s">
        <v>258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256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125775</v>
      </c>
      <c r="E55" s="266" t="s">
        <v>260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258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113000</v>
      </c>
      <c r="E61" s="249" t="s">
        <v>186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228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358663</v>
      </c>
      <c r="E73" s="243" t="s">
        <v>260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257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501162</v>
      </c>
      <c r="E76" s="252" t="s">
        <v>260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408260</v>
      </c>
      <c r="E77" s="243" t="s">
        <v>260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260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261</v>
      </c>
      <c r="C80" s="240"/>
      <c r="D80" s="241">
        <v>54210</v>
      </c>
      <c r="E80" s="243" t="s">
        <v>260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5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6"/>
      <c r="B84" s="351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6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2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2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6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2" t="s">
        <v>24</v>
      </c>
      <c r="B91" s="413"/>
      <c r="C91" s="414"/>
      <c r="D91" s="191">
        <f>SUM(D37:D90)</f>
        <v>5109519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2" t="s">
        <v>25</v>
      </c>
      <c r="B93" s="413"/>
      <c r="C93" s="413"/>
      <c r="D93" s="191">
        <f>D91+L93</f>
        <v>5109519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4" t="s">
        <v>206</v>
      </c>
      <c r="B95" s="424"/>
      <c r="C95" s="424"/>
      <c r="D95" s="362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5" t="s">
        <v>142</v>
      </c>
      <c r="B96" s="356" t="s">
        <v>143</v>
      </c>
      <c r="C96" s="301">
        <v>4800</v>
      </c>
      <c r="D96" s="363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5" t="s">
        <v>138</v>
      </c>
      <c r="B97" s="356" t="s">
        <v>139</v>
      </c>
      <c r="C97" s="301">
        <v>6000</v>
      </c>
      <c r="D97" s="363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7" t="s">
        <v>140</v>
      </c>
      <c r="B98" s="358" t="s">
        <v>141</v>
      </c>
      <c r="C98" s="301">
        <v>3000</v>
      </c>
      <c r="D98" s="363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7" t="s">
        <v>144</v>
      </c>
      <c r="B99" s="358" t="s">
        <v>145</v>
      </c>
      <c r="C99" s="301">
        <v>200</v>
      </c>
      <c r="D99" s="363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9"/>
      <c r="B100" s="360"/>
      <c r="C100" s="361"/>
      <c r="D100" s="3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25" t="s">
        <v>207</v>
      </c>
      <c r="B101" s="425"/>
      <c r="C101" s="425"/>
      <c r="D101" s="362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4" t="s">
        <v>138</v>
      </c>
      <c r="B102" s="356" t="s">
        <v>209</v>
      </c>
      <c r="C102" s="301">
        <v>5600</v>
      </c>
      <c r="D102" s="363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4" t="s">
        <v>140</v>
      </c>
      <c r="B103" s="358" t="s">
        <v>208</v>
      </c>
      <c r="C103" s="301">
        <v>5200</v>
      </c>
      <c r="D103" s="363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4" t="s">
        <v>211</v>
      </c>
      <c r="B104" s="358" t="s">
        <v>210</v>
      </c>
      <c r="C104" s="301">
        <v>1300</v>
      </c>
      <c r="D104" s="365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4"/>
      <c r="B105" s="354"/>
      <c r="C105" s="354"/>
      <c r="D105" s="354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25" t="s">
        <v>214</v>
      </c>
      <c r="B106" s="425"/>
      <c r="C106" s="425"/>
      <c r="D106" s="362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4" t="s">
        <v>138</v>
      </c>
      <c r="B107" s="356" t="s">
        <v>209</v>
      </c>
      <c r="C107" s="301">
        <v>14000</v>
      </c>
      <c r="D107" s="365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4" t="s">
        <v>140</v>
      </c>
      <c r="B108" s="358" t="s">
        <v>208</v>
      </c>
      <c r="C108" s="301">
        <v>13000</v>
      </c>
      <c r="D108" s="363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4" t="s">
        <v>211</v>
      </c>
      <c r="B109" s="358" t="s">
        <v>210</v>
      </c>
      <c r="C109" s="301">
        <v>13000</v>
      </c>
      <c r="D109" s="363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60:E67">
    <sortCondition ref="A60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7" t="s">
        <v>83</v>
      </c>
      <c r="B1" s="428"/>
      <c r="C1" s="428"/>
      <c r="D1" s="428"/>
      <c r="E1" s="429"/>
      <c r="F1" s="5"/>
      <c r="G1" s="5"/>
    </row>
    <row r="2" spans="1:13" ht="20.25">
      <c r="A2" s="436" t="s">
        <v>59</v>
      </c>
      <c r="B2" s="437"/>
      <c r="C2" s="437"/>
      <c r="D2" s="437"/>
      <c r="E2" s="438"/>
      <c r="F2" s="5"/>
      <c r="G2" s="5"/>
    </row>
    <row r="3" spans="1:13" ht="23.25">
      <c r="A3" s="430" t="s">
        <v>259</v>
      </c>
      <c r="B3" s="431"/>
      <c r="C3" s="431"/>
      <c r="D3" s="431"/>
      <c r="E3" s="432"/>
      <c r="F3" s="5"/>
      <c r="G3" s="10"/>
    </row>
    <row r="4" spans="1:13" ht="23.25">
      <c r="A4" s="439" t="s">
        <v>62</v>
      </c>
      <c r="B4" s="440"/>
      <c r="C4" s="440"/>
      <c r="D4" s="440"/>
      <c r="E4" s="441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10374305</v>
      </c>
      <c r="F5" s="33"/>
      <c r="G5" s="218"/>
    </row>
    <row r="6" spans="1:13" ht="21.75">
      <c r="A6" s="221" t="s">
        <v>241</v>
      </c>
      <c r="B6" s="208">
        <v>65158</v>
      </c>
      <c r="C6" s="39"/>
      <c r="D6" s="37" t="s">
        <v>147</v>
      </c>
      <c r="E6" s="222">
        <v>134319</v>
      </c>
      <c r="F6" s="7"/>
      <c r="G6" s="255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210527.80399999954</v>
      </c>
      <c r="F7" s="7"/>
      <c r="G7" s="389"/>
    </row>
    <row r="8" spans="1:13" ht="21.75">
      <c r="A8" s="381" t="s">
        <v>243</v>
      </c>
      <c r="B8" s="382">
        <f>B6+B7</f>
        <v>45376.804000000004</v>
      </c>
      <c r="C8" s="37"/>
      <c r="D8" s="300"/>
      <c r="E8" s="222"/>
      <c r="F8" s="7"/>
      <c r="G8" s="205"/>
      <c r="K8" s="378" t="s">
        <v>237</v>
      </c>
      <c r="L8" s="378" t="s">
        <v>252</v>
      </c>
      <c r="M8" s="378">
        <v>2795155</v>
      </c>
    </row>
    <row r="9" spans="1:13" ht="23.25">
      <c r="A9" s="221" t="s">
        <v>80</v>
      </c>
      <c r="B9" s="208">
        <v>26526</v>
      </c>
      <c r="C9" s="38"/>
      <c r="D9" s="300" t="s">
        <v>10</v>
      </c>
      <c r="E9" s="292">
        <v>5109519</v>
      </c>
      <c r="F9" s="7"/>
      <c r="G9" s="206"/>
      <c r="K9" s="378" t="s">
        <v>237</v>
      </c>
      <c r="L9" s="378" t="s">
        <v>244</v>
      </c>
      <c r="M9" s="378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-4026900</v>
      </c>
      <c r="F10" s="7"/>
      <c r="G10" s="205"/>
      <c r="K10" s="442" t="s">
        <v>245</v>
      </c>
      <c r="L10" s="442"/>
      <c r="M10" s="384">
        <f>M8-M9</f>
        <v>2395155</v>
      </c>
    </row>
    <row r="11" spans="1:13" ht="21.75">
      <c r="A11" s="374" t="s">
        <v>90</v>
      </c>
      <c r="B11" s="375">
        <f>B8-B9</f>
        <v>18850.804000000004</v>
      </c>
      <c r="C11" s="38"/>
      <c r="D11" s="37" t="s">
        <v>95</v>
      </c>
      <c r="E11" s="224">
        <v>123600</v>
      </c>
      <c r="F11" s="7"/>
      <c r="G11" s="205"/>
      <c r="K11" s="378" t="s">
        <v>237</v>
      </c>
      <c r="L11" s="378" t="s">
        <v>246</v>
      </c>
      <c r="M11" s="378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2" t="s">
        <v>245</v>
      </c>
      <c r="L12" s="442"/>
      <c r="M12" s="384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8" t="s">
        <v>247</v>
      </c>
      <c r="L13" s="378" t="s">
        <v>248</v>
      </c>
      <c r="M13" s="378">
        <v>93480</v>
      </c>
    </row>
    <row r="14" spans="1:13" ht="21.75">
      <c r="A14" s="223"/>
      <c r="B14" s="208"/>
      <c r="C14" s="38"/>
      <c r="D14" s="383" t="s">
        <v>255</v>
      </c>
      <c r="E14" s="274">
        <v>93480</v>
      </c>
      <c r="F14" s="7"/>
      <c r="G14" s="230"/>
      <c r="K14" s="442" t="s">
        <v>249</v>
      </c>
      <c r="L14" s="442"/>
      <c r="M14" s="384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3" t="s">
        <v>250</v>
      </c>
      <c r="L16" s="443"/>
      <c r="M16" s="386">
        <v>2943313</v>
      </c>
    </row>
    <row r="17" spans="1:13" ht="21.75">
      <c r="A17" s="221" t="s">
        <v>5</v>
      </c>
      <c r="B17" s="209">
        <f>B5+B11-B14</f>
        <v>12018850.804</v>
      </c>
      <c r="C17" s="38"/>
      <c r="D17" s="38" t="s">
        <v>6</v>
      </c>
      <c r="E17" s="224">
        <f>SUM(E5:E16)</f>
        <v>12018850.804</v>
      </c>
      <c r="F17" s="5"/>
      <c r="G17" s="103">
        <f>B17-E17</f>
        <v>0</v>
      </c>
      <c r="K17" s="444" t="s">
        <v>251</v>
      </c>
      <c r="L17" s="444"/>
      <c r="M17" s="385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3" t="s">
        <v>12</v>
      </c>
      <c r="B19" s="434"/>
      <c r="C19" s="434"/>
      <c r="D19" s="434"/>
      <c r="E19" s="435"/>
      <c r="F19" s="5"/>
      <c r="G19" s="8"/>
    </row>
    <row r="20" spans="1:13" ht="21.75" customHeight="1">
      <c r="A20" s="290" t="s">
        <v>110</v>
      </c>
      <c r="B20" s="291">
        <v>590810</v>
      </c>
      <c r="C20" s="228"/>
      <c r="D20" s="236" t="s">
        <v>105</v>
      </c>
      <c r="E20" s="237">
        <v>358663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127</v>
      </c>
      <c r="E21" s="226">
        <v>78918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163</v>
      </c>
      <c r="E22" s="226">
        <v>90252</v>
      </c>
    </row>
    <row r="23" spans="1:13" ht="21.75" customHeight="1">
      <c r="A23" s="227" t="s">
        <v>161</v>
      </c>
      <c r="B23" s="111">
        <v>39000</v>
      </c>
      <c r="C23" s="37"/>
      <c r="D23" s="217" t="s">
        <v>106</v>
      </c>
      <c r="E23" s="226">
        <v>167420</v>
      </c>
    </row>
    <row r="24" spans="1:13" ht="21.75" customHeight="1">
      <c r="A24" s="227" t="s">
        <v>173</v>
      </c>
      <c r="B24" s="111">
        <v>10000</v>
      </c>
      <c r="C24" s="37"/>
      <c r="D24" s="217" t="s">
        <v>107</v>
      </c>
      <c r="E24" s="226">
        <v>512487</v>
      </c>
    </row>
    <row r="25" spans="1:13" s="235" customFormat="1" ht="21.75" customHeight="1">
      <c r="A25" s="227" t="s">
        <v>240</v>
      </c>
      <c r="B25" s="111">
        <v>125775</v>
      </c>
      <c r="C25" s="37"/>
      <c r="D25" s="271" t="s">
        <v>262</v>
      </c>
      <c r="E25" s="272">
        <v>54210</v>
      </c>
    </row>
    <row r="26" spans="1:13" ht="21.75">
      <c r="A26" s="227" t="s">
        <v>112</v>
      </c>
      <c r="B26" s="111">
        <v>146270</v>
      </c>
      <c r="C26" s="112"/>
      <c r="D26" s="217" t="s">
        <v>108</v>
      </c>
      <c r="E26" s="226">
        <v>501162</v>
      </c>
    </row>
    <row r="27" spans="1:13" ht="21.75">
      <c r="A27" s="370" t="s">
        <v>167</v>
      </c>
      <c r="B27" s="371">
        <v>145300</v>
      </c>
      <c r="C27" s="297"/>
      <c r="D27" s="455" t="s">
        <v>109</v>
      </c>
      <c r="E27" s="456">
        <v>408260</v>
      </c>
    </row>
    <row r="28" spans="1:13" s="235" customFormat="1" ht="21.75">
      <c r="A28" s="295" t="s">
        <v>195</v>
      </c>
      <c r="B28" s="296">
        <v>48645</v>
      </c>
      <c r="C28" s="297"/>
      <c r="D28" s="298" t="s">
        <v>122</v>
      </c>
      <c r="E28" s="299">
        <v>345407</v>
      </c>
    </row>
    <row r="29" spans="1:13" ht="20.100000000000001" customHeight="1">
      <c r="A29" s="227" t="s">
        <v>118</v>
      </c>
      <c r="B29" s="111">
        <v>76566</v>
      </c>
      <c r="C29" s="112"/>
      <c r="D29" s="217" t="s">
        <v>128</v>
      </c>
      <c r="E29" s="226">
        <v>104712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152</v>
      </c>
      <c r="E30" s="226">
        <v>60000</v>
      </c>
    </row>
    <row r="31" spans="1:13" s="235" customFormat="1" ht="20.100000000000001" customHeight="1">
      <c r="A31" s="295" t="s">
        <v>233</v>
      </c>
      <c r="B31" s="296">
        <v>15000</v>
      </c>
      <c r="C31" s="297"/>
      <c r="D31" s="298" t="s">
        <v>151</v>
      </c>
      <c r="E31" s="299">
        <v>110000</v>
      </c>
    </row>
    <row r="32" spans="1:13" ht="21.75">
      <c r="A32" s="295" t="s">
        <v>111</v>
      </c>
      <c r="B32" s="296">
        <v>417509</v>
      </c>
      <c r="C32" s="5"/>
      <c r="D32" s="298" t="s">
        <v>201</v>
      </c>
      <c r="E32" s="299">
        <v>16000</v>
      </c>
    </row>
    <row r="33" spans="1:5" ht="21.75">
      <c r="A33" s="227" t="s">
        <v>120</v>
      </c>
      <c r="B33" s="111">
        <v>163748</v>
      </c>
      <c r="C33" s="112"/>
      <c r="D33" s="217" t="s">
        <v>136</v>
      </c>
      <c r="E33" s="226">
        <v>24800</v>
      </c>
    </row>
    <row r="34" spans="1:5" ht="22.5" thickBot="1">
      <c r="A34" s="327"/>
      <c r="B34" s="328"/>
      <c r="C34" s="350"/>
      <c r="D34" s="329" t="s">
        <v>103</v>
      </c>
      <c r="E34" s="330">
        <v>106250</v>
      </c>
    </row>
    <row r="35" spans="1:5" ht="21.75">
      <c r="A35" s="333"/>
      <c r="B35" s="334"/>
      <c r="C35" s="335"/>
      <c r="D35" s="336"/>
      <c r="E35" s="337"/>
    </row>
    <row r="36" spans="1:5" ht="21.75">
      <c r="A36" s="333"/>
      <c r="B36" s="334"/>
      <c r="C36" s="335"/>
      <c r="D36" s="336" t="s">
        <v>11</v>
      </c>
      <c r="E36" s="337"/>
    </row>
    <row r="37" spans="1:5" ht="21.75">
      <c r="A37" s="333"/>
      <c r="B37" s="334"/>
      <c r="C37" s="335"/>
      <c r="D37" s="336"/>
      <c r="E37" s="337"/>
    </row>
    <row r="38" spans="1:5">
      <c r="A38" s="7"/>
      <c r="B38" s="331"/>
      <c r="C38" s="7"/>
      <c r="D38" s="332"/>
      <c r="E38" s="338"/>
    </row>
    <row r="39" spans="1:5">
      <c r="A39" s="7"/>
      <c r="B39" s="331"/>
      <c r="C39" s="7"/>
      <c r="D39" s="332"/>
      <c r="E39" s="338"/>
    </row>
    <row r="40" spans="1:5">
      <c r="A40" s="7"/>
      <c r="B40" s="331"/>
      <c r="C40" s="7"/>
      <c r="D40" s="332"/>
      <c r="E40" s="338"/>
    </row>
    <row r="42" spans="1:5">
      <c r="B42" s="1"/>
      <c r="D42" s="1"/>
      <c r="E42" s="1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</sheetData>
  <sortState ref="D20:E29">
    <sortCondition ref="D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5" t="s">
        <v>98</v>
      </c>
      <c r="B1" s="446"/>
      <c r="C1" s="380">
        <f>C73</f>
        <v>123600</v>
      </c>
      <c r="D1" s="233"/>
      <c r="E1" s="232"/>
    </row>
    <row r="2" spans="1:8" ht="15">
      <c r="A2" s="232"/>
      <c r="B2" s="232"/>
      <c r="C2" s="232"/>
      <c r="D2" s="232"/>
      <c r="E2" s="232"/>
      <c r="F2" s="320" t="s">
        <v>224</v>
      </c>
      <c r="G2" s="321">
        <v>213500</v>
      </c>
      <c r="H2" s="322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254</v>
      </c>
      <c r="G3" s="276">
        <v>800</v>
      </c>
      <c r="H3" s="306" t="s">
        <v>247</v>
      </c>
    </row>
    <row r="4" spans="1:8">
      <c r="A4" s="24" t="s">
        <v>222</v>
      </c>
      <c r="B4" s="24" t="s">
        <v>227</v>
      </c>
      <c r="C4" s="373">
        <v>20600</v>
      </c>
      <c r="D4" s="24"/>
      <c r="E4" s="59"/>
      <c r="F4" s="323"/>
      <c r="G4" s="319"/>
      <c r="H4" s="324"/>
    </row>
    <row r="5" spans="1:8" ht="15">
      <c r="A5" s="24" t="s">
        <v>228</v>
      </c>
      <c r="B5" s="24" t="s">
        <v>227</v>
      </c>
      <c r="C5" s="377">
        <v>15100</v>
      </c>
      <c r="D5" s="24"/>
      <c r="E5" s="59"/>
      <c r="F5" s="305"/>
      <c r="G5" s="276"/>
      <c r="H5" s="306"/>
    </row>
    <row r="6" spans="1:8" ht="15">
      <c r="A6" s="24" t="s">
        <v>230</v>
      </c>
      <c r="B6" s="24" t="s">
        <v>227</v>
      </c>
      <c r="C6" s="379">
        <v>8500</v>
      </c>
      <c r="D6" s="24"/>
      <c r="E6" s="59"/>
      <c r="F6" s="305"/>
      <c r="G6" s="276"/>
      <c r="H6" s="306"/>
    </row>
    <row r="7" spans="1:8" ht="15">
      <c r="A7" s="24" t="s">
        <v>237</v>
      </c>
      <c r="B7" s="24" t="s">
        <v>227</v>
      </c>
      <c r="C7" s="379">
        <v>4800</v>
      </c>
      <c r="D7" s="24"/>
      <c r="E7" s="59"/>
      <c r="F7" s="305"/>
      <c r="G7" s="276"/>
      <c r="H7" s="306"/>
    </row>
    <row r="8" spans="1:8" ht="15">
      <c r="A8" s="24" t="s">
        <v>247</v>
      </c>
      <c r="B8" s="24" t="s">
        <v>227</v>
      </c>
      <c r="C8" s="379">
        <v>11900</v>
      </c>
      <c r="D8" s="24"/>
      <c r="E8" s="59"/>
      <c r="F8" s="305"/>
      <c r="G8" s="276"/>
      <c r="H8" s="306"/>
    </row>
    <row r="9" spans="1:8" ht="15">
      <c r="A9" s="387" t="s">
        <v>247</v>
      </c>
      <c r="B9" s="387" t="s">
        <v>253</v>
      </c>
      <c r="C9" s="388">
        <v>2000</v>
      </c>
      <c r="D9" s="387"/>
      <c r="E9" s="59"/>
      <c r="F9" s="305"/>
      <c r="G9" s="276"/>
      <c r="H9" s="306"/>
    </row>
    <row r="10" spans="1:8" ht="15">
      <c r="A10" s="24" t="s">
        <v>256</v>
      </c>
      <c r="B10" s="24" t="s">
        <v>227</v>
      </c>
      <c r="C10" s="379">
        <v>10300</v>
      </c>
      <c r="D10" s="24"/>
      <c r="E10" s="59"/>
      <c r="F10" s="307" t="s">
        <v>101</v>
      </c>
      <c r="G10" s="277">
        <f>SUM(G2:G9)</f>
        <v>214300</v>
      </c>
      <c r="H10" s="308"/>
    </row>
    <row r="11" spans="1:8">
      <c r="A11" s="24" t="s">
        <v>257</v>
      </c>
      <c r="B11" s="24" t="s">
        <v>227</v>
      </c>
      <c r="C11" s="379">
        <v>25400</v>
      </c>
      <c r="D11" s="24"/>
      <c r="E11" s="59"/>
      <c r="F11" s="309" t="s">
        <v>226</v>
      </c>
      <c r="G11" s="279">
        <v>480500</v>
      </c>
      <c r="H11" s="310" t="s">
        <v>219</v>
      </c>
    </row>
    <row r="12" spans="1:8">
      <c r="A12" s="24" t="s">
        <v>258</v>
      </c>
      <c r="B12" s="24" t="s">
        <v>227</v>
      </c>
      <c r="C12" s="373">
        <v>18900</v>
      </c>
      <c r="D12" s="24"/>
      <c r="E12" s="59"/>
      <c r="F12" s="309" t="s">
        <v>236</v>
      </c>
      <c r="G12" s="279">
        <v>213500</v>
      </c>
      <c r="H12" s="310" t="s">
        <v>235</v>
      </c>
    </row>
    <row r="13" spans="1:8" ht="15.75" thickBot="1">
      <c r="A13" s="387" t="s">
        <v>260</v>
      </c>
      <c r="B13" s="387" t="s">
        <v>253</v>
      </c>
      <c r="C13" s="388">
        <v>900</v>
      </c>
      <c r="D13" s="387"/>
      <c r="E13" s="59"/>
      <c r="F13" s="311" t="s">
        <v>234</v>
      </c>
      <c r="G13" s="312">
        <f>G11-G12</f>
        <v>267000</v>
      </c>
      <c r="H13" s="313"/>
    </row>
    <row r="14" spans="1:8" ht="13.5" thickBot="1">
      <c r="A14" s="24" t="s">
        <v>260</v>
      </c>
      <c r="B14" s="24" t="s">
        <v>227</v>
      </c>
      <c r="C14" s="379">
        <v>5200</v>
      </c>
      <c r="D14" s="24"/>
      <c r="E14" s="59"/>
    </row>
    <row r="15" spans="1:8" ht="15.75">
      <c r="A15" s="24"/>
      <c r="B15" s="24"/>
      <c r="C15" s="373"/>
      <c r="D15" s="24"/>
      <c r="E15" s="59"/>
      <c r="F15" s="452" t="s">
        <v>225</v>
      </c>
      <c r="G15" s="453"/>
      <c r="H15" s="454"/>
    </row>
    <row r="16" spans="1:8" ht="14.25">
      <c r="A16" s="24"/>
      <c r="B16" s="24"/>
      <c r="C16" s="373"/>
      <c r="D16" s="24"/>
      <c r="E16" s="59"/>
      <c r="F16" s="449" t="s">
        <v>153</v>
      </c>
      <c r="G16" s="450"/>
      <c r="H16" s="451"/>
    </row>
    <row r="17" spans="1:8">
      <c r="A17" s="24"/>
      <c r="B17" s="24"/>
      <c r="C17" s="373"/>
      <c r="D17" s="24"/>
      <c r="E17" s="204"/>
      <c r="F17" s="348"/>
      <c r="G17" s="353"/>
      <c r="H17" s="349"/>
    </row>
    <row r="18" spans="1:8">
      <c r="A18" s="24"/>
      <c r="B18" s="24"/>
      <c r="C18" s="373"/>
      <c r="D18" s="24"/>
      <c r="E18" s="204"/>
      <c r="F18" s="339"/>
      <c r="G18" s="279"/>
      <c r="H18" s="340"/>
    </row>
    <row r="19" spans="1:8">
      <c r="A19" s="24"/>
      <c r="B19" s="24"/>
      <c r="C19" s="373"/>
      <c r="D19" s="24"/>
      <c r="E19" s="204"/>
      <c r="F19" s="339"/>
      <c r="G19" s="279"/>
      <c r="H19" s="340"/>
    </row>
    <row r="20" spans="1:8">
      <c r="A20" s="24"/>
      <c r="B20" s="24"/>
      <c r="C20" s="373"/>
      <c r="D20" s="24"/>
      <c r="E20" s="204"/>
      <c r="F20" s="339"/>
      <c r="G20" s="353"/>
      <c r="H20" s="349"/>
    </row>
    <row r="21" spans="1:8">
      <c r="A21" s="24"/>
      <c r="B21" s="24"/>
      <c r="C21" s="373"/>
      <c r="D21" s="24"/>
      <c r="E21" s="204"/>
      <c r="F21" s="348"/>
      <c r="G21" s="279"/>
      <c r="H21" s="340"/>
    </row>
    <row r="22" spans="1:8">
      <c r="A22" s="24"/>
      <c r="B22" s="24"/>
      <c r="C22" s="373"/>
      <c r="D22" s="24"/>
      <c r="E22" s="204"/>
      <c r="F22" s="339"/>
      <c r="G22" s="369"/>
      <c r="H22" s="349"/>
    </row>
    <row r="23" spans="1:8">
      <c r="A23" s="24"/>
      <c r="B23" s="24"/>
      <c r="C23" s="373"/>
      <c r="D23" s="24"/>
      <c r="E23" s="204"/>
      <c r="F23" s="348"/>
      <c r="G23" s="353"/>
      <c r="H23" s="349"/>
    </row>
    <row r="24" spans="1:8">
      <c r="A24" s="24"/>
      <c r="B24" s="24"/>
      <c r="C24" s="373"/>
      <c r="D24" s="24"/>
      <c r="E24" s="204"/>
      <c r="F24" s="339"/>
      <c r="G24" s="279"/>
      <c r="H24" s="340"/>
    </row>
    <row r="25" spans="1:8">
      <c r="A25" s="24"/>
      <c r="B25" s="24"/>
      <c r="C25" s="373"/>
      <c r="D25" s="24"/>
      <c r="E25" s="204"/>
      <c r="F25" s="339"/>
      <c r="G25" s="279"/>
      <c r="H25" s="310"/>
    </row>
    <row r="26" spans="1:8">
      <c r="A26" s="24"/>
      <c r="B26" s="24"/>
      <c r="C26" s="373"/>
      <c r="D26" s="24"/>
      <c r="E26" s="204"/>
      <c r="F26" s="339"/>
      <c r="G26" s="279"/>
      <c r="H26" s="310"/>
    </row>
    <row r="27" spans="1:8">
      <c r="A27" s="24"/>
      <c r="B27" s="24"/>
      <c r="C27" s="373"/>
      <c r="D27" s="24"/>
      <c r="E27" s="204"/>
      <c r="F27" s="339"/>
      <c r="G27" s="279"/>
      <c r="H27" s="340"/>
    </row>
    <row r="28" spans="1:8">
      <c r="A28" s="24"/>
      <c r="B28" s="24"/>
      <c r="C28" s="373"/>
      <c r="D28" s="24"/>
      <c r="E28" s="204"/>
      <c r="F28" s="339"/>
      <c r="G28" s="279"/>
      <c r="H28" s="340"/>
    </row>
    <row r="29" spans="1:8">
      <c r="A29" s="24"/>
      <c r="B29" s="24"/>
      <c r="C29" s="373"/>
      <c r="D29" s="24"/>
      <c r="E29" s="204"/>
      <c r="F29" s="339"/>
      <c r="G29" s="279"/>
      <c r="H29" s="340"/>
    </row>
    <row r="30" spans="1:8">
      <c r="A30" s="24"/>
      <c r="B30" s="24"/>
      <c r="C30" s="373"/>
      <c r="D30" s="24"/>
      <c r="E30" s="204"/>
      <c r="F30" s="366"/>
      <c r="G30" s="367"/>
      <c r="H30" s="368"/>
    </row>
    <row r="31" spans="1:8">
      <c r="A31" s="24"/>
      <c r="B31" s="24"/>
      <c r="C31" s="373"/>
      <c r="D31" s="24"/>
      <c r="E31" s="204"/>
      <c r="F31" s="341"/>
      <c r="G31" s="302"/>
      <c r="H31" s="342"/>
    </row>
    <row r="32" spans="1:8">
      <c r="A32" s="24"/>
      <c r="B32" s="24"/>
      <c r="C32" s="373"/>
      <c r="D32" s="24"/>
      <c r="E32" s="204"/>
      <c r="F32" s="343"/>
      <c r="G32" s="302"/>
      <c r="H32" s="344"/>
    </row>
    <row r="33" spans="1:8">
      <c r="A33" s="24"/>
      <c r="B33" s="24"/>
      <c r="C33" s="373"/>
      <c r="D33" s="24"/>
      <c r="E33" s="204"/>
      <c r="F33" s="343"/>
      <c r="G33" s="302"/>
      <c r="H33" s="344"/>
    </row>
    <row r="34" spans="1:8" ht="15.75" thickBot="1">
      <c r="A34" s="24"/>
      <c r="B34" s="24"/>
      <c r="C34" s="373"/>
      <c r="D34" s="24"/>
      <c r="E34" s="204"/>
      <c r="F34" s="345" t="s">
        <v>129</v>
      </c>
      <c r="G34" s="346">
        <f>SUM(G17:G33)</f>
        <v>0</v>
      </c>
      <c r="H34" s="347"/>
    </row>
    <row r="35" spans="1:8">
      <c r="A35" s="24"/>
      <c r="B35" s="24"/>
      <c r="C35" s="373"/>
      <c r="D35" s="24"/>
      <c r="E35" s="59"/>
    </row>
    <row r="36" spans="1:8">
      <c r="A36" s="24"/>
      <c r="B36" s="24"/>
      <c r="C36" s="373"/>
      <c r="D36" s="24"/>
      <c r="E36" s="204"/>
    </row>
    <row r="37" spans="1:8" ht="13.5" thickBot="1">
      <c r="A37" s="24"/>
      <c r="B37" s="24"/>
      <c r="C37" s="373"/>
      <c r="D37" s="24"/>
      <c r="E37" s="59"/>
    </row>
    <row r="38" spans="1:8" ht="15.75">
      <c r="A38" s="24"/>
      <c r="B38" s="24"/>
      <c r="C38" s="373"/>
      <c r="D38" s="24"/>
      <c r="E38" s="204"/>
      <c r="F38" s="452" t="s">
        <v>198</v>
      </c>
      <c r="G38" s="453"/>
      <c r="H38" s="454"/>
    </row>
    <row r="39" spans="1:8" ht="14.25">
      <c r="A39" s="24"/>
      <c r="B39" s="24"/>
      <c r="C39" s="373"/>
      <c r="D39" s="24"/>
      <c r="E39" s="204"/>
      <c r="F39" s="449" t="s">
        <v>153</v>
      </c>
      <c r="G39" s="450"/>
      <c r="H39" s="451"/>
    </row>
    <row r="40" spans="1:8">
      <c r="A40" s="24"/>
      <c r="B40" s="24"/>
      <c r="C40" s="373"/>
      <c r="D40" s="24"/>
      <c r="E40" s="204"/>
      <c r="F40" s="348" t="s">
        <v>96</v>
      </c>
      <c r="G40" s="372">
        <v>5400</v>
      </c>
      <c r="H40" s="349" t="s">
        <v>197</v>
      </c>
    </row>
    <row r="41" spans="1:8">
      <c r="A41" s="24"/>
      <c r="B41" s="24"/>
      <c r="C41" s="373"/>
      <c r="D41" s="24"/>
      <c r="E41" s="204"/>
      <c r="F41" s="339" t="s">
        <v>97</v>
      </c>
      <c r="G41" s="279">
        <v>57400</v>
      </c>
      <c r="H41" s="340" t="s">
        <v>197</v>
      </c>
    </row>
    <row r="42" spans="1:8">
      <c r="A42" s="24"/>
      <c r="B42" s="24"/>
      <c r="C42" s="373"/>
      <c r="D42" s="24"/>
      <c r="E42" s="204"/>
      <c r="F42" s="339" t="s">
        <v>97</v>
      </c>
      <c r="G42" s="279">
        <v>40200</v>
      </c>
      <c r="H42" s="340" t="s">
        <v>200</v>
      </c>
    </row>
    <row r="43" spans="1:8">
      <c r="A43" s="24"/>
      <c r="B43" s="24"/>
      <c r="C43" s="373"/>
      <c r="D43" s="24"/>
      <c r="E43" s="267"/>
      <c r="F43" s="339" t="s">
        <v>97</v>
      </c>
      <c r="G43" s="372">
        <v>6400</v>
      </c>
      <c r="H43" s="349" t="s">
        <v>204</v>
      </c>
    </row>
    <row r="44" spans="1:8">
      <c r="A44" s="24"/>
      <c r="B44" s="24"/>
      <c r="C44" s="373"/>
      <c r="D44" s="24"/>
      <c r="E44" s="267"/>
      <c r="F44" s="348" t="s">
        <v>96</v>
      </c>
      <c r="G44" s="279">
        <v>28400</v>
      </c>
      <c r="H44" s="340" t="s">
        <v>204</v>
      </c>
    </row>
    <row r="45" spans="1:8">
      <c r="A45" s="24"/>
      <c r="B45" s="24"/>
      <c r="C45" s="373"/>
      <c r="D45" s="24"/>
      <c r="E45" s="267"/>
      <c r="F45" s="339" t="s">
        <v>97</v>
      </c>
      <c r="G45" s="372">
        <v>2600</v>
      </c>
      <c r="H45" s="349" t="s">
        <v>219</v>
      </c>
    </row>
    <row r="46" spans="1:8">
      <c r="A46" s="24"/>
      <c r="B46" s="24"/>
      <c r="C46" s="373"/>
      <c r="D46" s="24"/>
      <c r="E46" s="267"/>
      <c r="F46" s="348" t="s">
        <v>96</v>
      </c>
      <c r="G46" s="279">
        <v>3600</v>
      </c>
      <c r="H46" s="340" t="s">
        <v>228</v>
      </c>
    </row>
    <row r="47" spans="1:8">
      <c r="A47" s="24"/>
      <c r="B47" s="24"/>
      <c r="C47" s="373"/>
      <c r="D47" s="24"/>
      <c r="E47" s="267"/>
      <c r="F47" s="339" t="s">
        <v>97</v>
      </c>
      <c r="G47" s="378">
        <v>1000</v>
      </c>
      <c r="H47" s="349" t="s">
        <v>230</v>
      </c>
    </row>
    <row r="48" spans="1:8">
      <c r="A48" s="24"/>
      <c r="B48" s="24"/>
      <c r="C48" s="373"/>
      <c r="D48" s="24"/>
      <c r="E48" s="267"/>
      <c r="F48" s="339" t="s">
        <v>97</v>
      </c>
      <c r="G48" s="378">
        <v>2400</v>
      </c>
      <c r="H48" s="349" t="s">
        <v>237</v>
      </c>
    </row>
    <row r="49" spans="1:8">
      <c r="A49" s="24"/>
      <c r="B49" s="24"/>
      <c r="C49" s="373"/>
      <c r="D49" s="24"/>
      <c r="E49" s="267"/>
      <c r="F49" s="348" t="s">
        <v>96</v>
      </c>
      <c r="G49" s="279">
        <v>2600</v>
      </c>
      <c r="H49" s="340" t="s">
        <v>247</v>
      </c>
    </row>
    <row r="50" spans="1:8">
      <c r="A50" s="24"/>
      <c r="B50" s="24"/>
      <c r="C50" s="373"/>
      <c r="D50" s="24"/>
      <c r="E50" s="267"/>
      <c r="F50" s="348" t="s">
        <v>96</v>
      </c>
      <c r="G50" s="279">
        <v>5000</v>
      </c>
      <c r="H50" s="340" t="s">
        <v>256</v>
      </c>
    </row>
    <row r="51" spans="1:8">
      <c r="A51" s="24"/>
      <c r="B51" s="24"/>
      <c r="C51" s="373"/>
      <c r="D51" s="24"/>
      <c r="E51" s="267"/>
      <c r="F51" s="339"/>
      <c r="G51" s="279"/>
      <c r="H51" s="340"/>
    </row>
    <row r="52" spans="1:8">
      <c r="A52" s="24"/>
      <c r="B52" s="24"/>
      <c r="C52" s="373"/>
      <c r="D52" s="24"/>
      <c r="E52" s="267"/>
      <c r="F52" s="339"/>
      <c r="G52" s="279"/>
      <c r="H52" s="340"/>
    </row>
    <row r="53" spans="1:8">
      <c r="A53" s="24"/>
      <c r="B53" s="24"/>
      <c r="C53" s="278"/>
      <c r="D53" s="24"/>
      <c r="E53" s="267"/>
      <c r="F53" s="366" t="s">
        <v>217</v>
      </c>
      <c r="G53" s="367">
        <v>21600</v>
      </c>
      <c r="H53" s="368"/>
    </row>
    <row r="54" spans="1:8">
      <c r="A54" s="24"/>
      <c r="B54" s="24"/>
      <c r="C54" s="278"/>
      <c r="D54" s="24"/>
      <c r="E54" s="267"/>
      <c r="F54" s="341" t="s">
        <v>218</v>
      </c>
      <c r="G54" s="302">
        <v>13000</v>
      </c>
      <c r="H54" s="342" t="s">
        <v>199</v>
      </c>
    </row>
    <row r="55" spans="1:8">
      <c r="A55" s="24"/>
      <c r="B55" s="24"/>
      <c r="C55" s="278"/>
      <c r="D55" s="24"/>
      <c r="E55" s="267"/>
      <c r="F55" s="343" t="s">
        <v>154</v>
      </c>
      <c r="G55" s="302">
        <v>115900</v>
      </c>
      <c r="H55" s="344" t="s">
        <v>199</v>
      </c>
    </row>
    <row r="56" spans="1:8">
      <c r="A56" s="24"/>
      <c r="B56" s="24"/>
      <c r="C56" s="278"/>
      <c r="D56" s="24"/>
      <c r="E56" s="267"/>
      <c r="F56" s="343" t="s">
        <v>155</v>
      </c>
      <c r="G56" s="302">
        <v>11000</v>
      </c>
      <c r="H56" s="344" t="s">
        <v>199</v>
      </c>
    </row>
    <row r="57" spans="1:8" ht="15.75" thickBot="1">
      <c r="A57" s="24"/>
      <c r="B57" s="24"/>
      <c r="C57" s="278"/>
      <c r="D57" s="24"/>
      <c r="E57" s="267"/>
      <c r="F57" s="345" t="s">
        <v>129</v>
      </c>
      <c r="G57" s="346">
        <f>SUM(G40:G56)</f>
        <v>316500</v>
      </c>
      <c r="H57" s="347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47" t="s">
        <v>72</v>
      </c>
      <c r="B73" s="448"/>
      <c r="C73" s="253">
        <f>SUM(C4:C72)</f>
        <v>123600</v>
      </c>
      <c r="D73" s="254"/>
      <c r="E73" s="267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2022-10-10T16:48:49Z</dcterms:modified>
</cp:coreProperties>
</file>