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Y\0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C1" i="19" l="1"/>
  <c r="B10" i="10" l="1"/>
  <c r="L13" i="10" l="1"/>
  <c r="L4" i="10"/>
  <c r="L5" i="10"/>
  <c r="L6" i="10"/>
  <c r="L7" i="10"/>
  <c r="L8" i="10"/>
  <c r="L9" i="10"/>
  <c r="L12" i="10"/>
  <c r="M52" i="17" l="1"/>
  <c r="I52" i="17"/>
  <c r="E12" i="14" l="1"/>
  <c r="E17" i="10" l="1"/>
  <c r="C80" i="19" l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<sst xmlns="http://schemas.openxmlformats.org/spreadsheetml/2006/main" count="806" uniqueCount="330">
  <si>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</si>
  <si>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</si>
  <si>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</si>
  <si>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</si>
  <si>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</si>
  <si>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</si>
  <si>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</si>
  <si>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</si>
  <si>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</si>
  <si>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</si>
  <si>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</si>
  <si>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</si>
  <si>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</si>
  <si>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</si>
  <si>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</si>
  <si>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</si>
  <si>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</si>
  <si>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</si>
  <si>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</si>
  <si>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</si>
  <si>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</si>
  <si>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</si>
  <si>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</si>
  <si>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</si>
  <si>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</si>
  <si>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</si>
  <si>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</si>
  <si>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</si>
  <si>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</si>
  <si>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</si>
  <si>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</si>
  <si>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</si>
  <si>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</si>
  <si>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</si>
  <si>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</si>
  <si>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</si>
  <si>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</si>
  <si>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</si>
  <si>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</si>
  <si>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</si>
  <si>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</si>
  <si>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</si>
  <si>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</si>
  <si>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</si>
  <si>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</si>
  <si>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</si>
  <si>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</si>
  <si>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</si>
  <si>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</si>
  <si>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</si>
  <si>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</si>
  <si>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</si>
  <si>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</si>
  <si>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</si>
  <si>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</si>
  <si>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</si>
  <si>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</si>
  <si>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</si>
  <si>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</si>
  <si>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</si>
  <si>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</si>
  <si>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</si>
  <si>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</si>
  <si>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</si>
  <si>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</si>
  <si>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</si>
  <si>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</si>
  <si>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</si>
  <si>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</si>
  <si>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</si>
  <si>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</si>
  <si>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</si>
  <si>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</si>
  <si>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</si>
  <si>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</si>
  <si>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</si>
  <si>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</si>
  <si>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</si>
  <si>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</si>
  <si>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</si>
  <si>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</si>
  <si>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</si>
  <si>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</si>
  <si>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</si>
  <si>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</si>
  <si>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</si>
  <si>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</si>
  <si>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</si>
  <si>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</si>
  <si>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</si>
  <si>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</si>
  <si>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</si>
  <si>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</si>
  <si>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</si>
  <si>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</si>
  <si>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</si>
  <si>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</si>
  <si>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</si>
  <si>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</si>
  <si>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</si>
  <si>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</si>
  <si>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</si>
  <si>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</si>
  <si>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</si>
  <si>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</si>
  <si>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</si>
  <si>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</si>
  <si>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</si>
  <si>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</si>
  <si>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</si>
  <si>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</si>
  <si>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</si>
  <si>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</si>
  <si>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</si>
  <si>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</si>
  <si>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</si>
  <si>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</si>
  <si>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</si>
  <si>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</si>
  <si>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</si>
  <si>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</si>
  <si>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</si>
  <si>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</si>
  <si>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</si>
  <si>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</si>
  <si>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</si>
  <si>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</si>
  <si>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</si>
  <si>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</si>
  <si>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</si>
  <si>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</si>
  <si>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</si>
  <si>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</si>
  <si>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</si>
  <si>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</si>
  <si>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</si>
  <si>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</si>
  <si>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</si>
  <si>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</si>
  <si>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</si>
  <si>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</si>
  <si>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</si>
  <si>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</si>
  <si>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</si>
  <si>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</si>
  <si>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</si>
  <si>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</si>
  <si>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</si>
  <si>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</si>
  <si>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</si>
  <si>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</si>
  <si>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</si>
  <si>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</si>
  <si>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</si>
  <si>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</si>
  <si>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</si>
  <si>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</si>
  <si>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</si>
  <si>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</si>
  <si>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</si>
  <si>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</si>
  <si>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</si>
  <si>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</si>
  <si>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</si>
  <si>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</si>
  <si>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</si>
  <si>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</si>
  <si>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</si>
  <si>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</si>
  <si>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</si>
  <si>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</si>
  <si>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</si>
  <si>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</si>
  <si>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</si>
  <si>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</si>
  <si>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</si>
  <si>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</si>
  <si>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</si>
  <si>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</si>
  <si>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</si>
  <si>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</si>
  <si>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</si>
  <si>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</si>
  <si>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</si>
  <si>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</si>
  <si>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</si>
  <si>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</si>
  <si>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</si>
  <si>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</si>
  <si>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</si>
  <si>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</si>
  <si>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</si>
  <si>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</si>
  <si>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</si>
  <si>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</si>
  <si>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</si>
  <si>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</si>
  <si>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</si>
  <si>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</si>
  <si>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</si>
  <si>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</si>
  <si>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</si>
  <si>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</si>
  <si>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</si>
  <si>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</si>
  <si>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</si>
  <si>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</si>
  <si>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</si>
  <si>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</si>
  <si>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</si>
  <si>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</si>
  <si>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</si>
  <si>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</si>
  <si>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31.03.2022</t>
  </si>
  <si>
    <t>Hello Natore(----K Hobe Jana Lagbe)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</si>
  <si>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</si>
  <si>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</si>
  <si>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</si>
  <si>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</si>
  <si>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</si>
  <si>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</si>
  <si>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</si>
  <si>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</si>
  <si>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</si>
  <si>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</si>
  <si>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</si>
  <si>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</si>
  <si>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</si>
  <si>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</si>
  <si>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</si>
  <si>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</si>
  <si>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</si>
  <si>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</si>
  <si>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</si>
  <si>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</si>
  <si>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</si>
  <si>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</si>
  <si>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</si>
  <si>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</si>
  <si>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</si>
  <si>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</si>
  <si>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RE</t>
  </si>
  <si>
    <t>Ripon</t>
  </si>
  <si>
    <t>S22Ulta</t>
  </si>
  <si>
    <t>11.04.2022</t>
  </si>
  <si>
    <t>Cash Back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</si>
  <si>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</si>
  <si>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</si>
  <si>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</si>
  <si>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</si>
  <si>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</si>
  <si>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</si>
  <si>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</si>
  <si>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</si>
  <si>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</si>
  <si>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</si>
  <si>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</si>
  <si>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</si>
  <si>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</si>
  <si>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</si>
  <si>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</si>
  <si>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</si>
  <si>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</si>
  <si>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</si>
  <si>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</si>
  <si>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</si>
  <si>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</si>
  <si>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</si>
  <si>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</si>
  <si>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</si>
  <si>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</si>
  <si>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</si>
  <si>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</si>
  <si>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</si>
  <si>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</si>
  <si>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</si>
  <si>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</si>
  <si>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</si>
  <si>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</si>
  <si>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</si>
  <si>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</si>
  <si>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</si>
  <si>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</si>
  <si>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</si>
  <si>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</si>
  <si>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</si>
  <si>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</si>
  <si>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</si>
  <si>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</si>
  <si>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</si>
  <si>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</si>
  <si>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</si>
  <si>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</si>
  <si>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</si>
  <si>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Sh Mobile M12 Excha:</t>
  </si>
  <si>
    <t>Sohan</t>
  </si>
  <si>
    <t>Realme DSR A52</t>
  </si>
  <si>
    <t>25.04.2022</t>
  </si>
  <si>
    <t>B.B Telecom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</si>
  <si>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</si>
  <si>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</si>
  <si>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</si>
  <si>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</si>
  <si>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</si>
  <si>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</si>
  <si>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</si>
  <si>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</si>
  <si>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</si>
  <si>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Bank</t>
  </si>
  <si>
    <t>A52s(Note 10 Lite)</t>
  </si>
  <si>
    <t>A52s</t>
  </si>
  <si>
    <t>Zilani</t>
  </si>
  <si>
    <t>SAMSUNG  Balance(+)</t>
  </si>
  <si>
    <t>House Rent</t>
  </si>
  <si>
    <t>Sojol Extra incentive</t>
  </si>
  <si>
    <t>a12</t>
  </si>
  <si>
    <t>m32</t>
  </si>
  <si>
    <t>m12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</si>
  <si>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</si>
  <si>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</si>
  <si>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</si>
  <si>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</si>
  <si>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</si>
  <si>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</si>
  <si>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</si>
  <si>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</si>
  <si>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</si>
  <si>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Date:02.05.2022</t>
  </si>
  <si>
    <t>Sohel Store</t>
  </si>
  <si>
    <t>B=Sohel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</si>
</sst>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4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32" fillId="0" borderId="56" xfId="0" applyFont="1" applyFill="1" applyBorder="1" applyAlignment="1">
      <alignment horizontal="left"/>
    </xf>
    <xf numFmtId="0" fontId="32" fillId="0" borderId="43" xfId="0" applyFont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/>
    </xf>
    <xf numFmtId="1" fontId="32" fillId="0" borderId="24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1" sqref="F21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321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5" t="s">
        <v>9</v>
      </c>
    </row>
    <row r="5" spans="1:9">
      <c r="A5" s="402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402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402"/>
      <c r="B7" s="26" t="s">
        <v>322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402"/>
      <c r="B8" s="26" t="s">
        <v>326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402"/>
      <c r="B9" s="26"/>
      <c r="C9" s="242"/>
      <c r="D9" s="242"/>
      <c r="E9" s="243">
        <f t="shared" si="0"/>
        <v>90000</v>
      </c>
      <c r="F9" s="2"/>
      <c r="G9" s="2"/>
      <c r="H9" s="21"/>
      <c r="I9" s="21"/>
    </row>
    <row r="10" spans="1:9">
      <c r="A10" s="402"/>
      <c r="B10" s="26"/>
      <c r="C10" s="244"/>
      <c r="D10" s="244"/>
      <c r="E10" s="243">
        <f t="shared" si="0"/>
        <v>90000</v>
      </c>
      <c r="F10" s="2"/>
      <c r="G10" s="2"/>
      <c r="H10" s="21"/>
      <c r="I10" s="21"/>
    </row>
    <row r="11" spans="1:9">
      <c r="A11" s="402"/>
      <c r="B11" s="26"/>
      <c r="C11" s="242"/>
      <c r="D11" s="242"/>
      <c r="E11" s="243">
        <f t="shared" si="0"/>
        <v>90000</v>
      </c>
      <c r="F11" s="2"/>
      <c r="G11" s="2"/>
      <c r="H11" s="21"/>
      <c r="I11" s="21"/>
    </row>
    <row r="12" spans="1:9">
      <c r="A12" s="402"/>
      <c r="B12" s="26"/>
      <c r="C12" s="242"/>
      <c r="D12" s="242"/>
      <c r="E12" s="243">
        <f t="shared" si="0"/>
        <v>90000</v>
      </c>
      <c r="F12" s="29"/>
      <c r="G12" s="2"/>
      <c r="H12" s="21"/>
      <c r="I12" s="21"/>
    </row>
    <row r="13" spans="1:9">
      <c r="A13" s="402"/>
      <c r="B13" s="26"/>
      <c r="C13" s="242"/>
      <c r="D13" s="242"/>
      <c r="E13" s="243">
        <f t="shared" si="0"/>
        <v>90000</v>
      </c>
      <c r="F13" s="2"/>
      <c r="G13" s="30"/>
      <c r="H13" s="21"/>
      <c r="I13" s="21"/>
    </row>
    <row r="14" spans="1:9">
      <c r="A14" s="402"/>
      <c r="B14" s="26"/>
      <c r="C14" s="242"/>
      <c r="D14" s="242"/>
      <c r="E14" s="243">
        <f t="shared" si="0"/>
        <v>90000</v>
      </c>
      <c r="F14" s="29"/>
      <c r="G14" s="2"/>
      <c r="H14" s="21"/>
      <c r="I14" s="21"/>
    </row>
    <row r="15" spans="1:9">
      <c r="A15" s="402"/>
      <c r="B15" s="26"/>
      <c r="C15" s="242"/>
      <c r="D15" s="242"/>
      <c r="E15" s="243">
        <f t="shared" si="0"/>
        <v>90000</v>
      </c>
      <c r="F15" s="2"/>
      <c r="G15" s="11"/>
      <c r="H15" s="21"/>
      <c r="I15" s="21"/>
    </row>
    <row r="16" spans="1:9">
      <c r="A16" s="402"/>
      <c r="B16" s="26"/>
      <c r="C16" s="242"/>
      <c r="D16" s="242"/>
      <c r="E16" s="243">
        <f t="shared" si="0"/>
        <v>90000</v>
      </c>
      <c r="F16" s="20"/>
      <c r="G16" s="2"/>
      <c r="H16" s="21"/>
      <c r="I16" s="21"/>
    </row>
    <row r="17" spans="1:9">
      <c r="A17" s="402"/>
      <c r="B17" s="26"/>
      <c r="C17" s="242"/>
      <c r="D17" s="242"/>
      <c r="E17" s="243">
        <f t="shared" si="0"/>
        <v>90000</v>
      </c>
      <c r="F17" s="29"/>
      <c r="G17" s="2"/>
      <c r="H17" s="21"/>
      <c r="I17" s="21"/>
    </row>
    <row r="18" spans="1:9">
      <c r="A18" s="402"/>
      <c r="B18" s="26"/>
      <c r="C18" s="242"/>
      <c r="D18" s="242"/>
      <c r="E18" s="243">
        <f>E17+C18-D18</f>
        <v>90000</v>
      </c>
      <c r="F18" s="29"/>
      <c r="G18" s="2"/>
      <c r="H18" s="21"/>
      <c r="I18" s="21"/>
    </row>
    <row r="19" spans="1:9" ht="12.75" customHeight="1">
      <c r="A19" s="402"/>
      <c r="B19" s="26"/>
      <c r="C19" s="242"/>
      <c r="D19" s="244"/>
      <c r="E19" s="243">
        <f t="shared" si="0"/>
        <v>90000</v>
      </c>
      <c r="F19" s="29"/>
      <c r="G19" s="2"/>
      <c r="H19" s="21"/>
      <c r="I19" s="21"/>
    </row>
    <row r="20" spans="1:9">
      <c r="A20" s="402"/>
      <c r="B20" s="26"/>
      <c r="C20" s="242"/>
      <c r="D20" s="242"/>
      <c r="E20" s="243">
        <f t="shared" si="0"/>
        <v>90000</v>
      </c>
      <c r="F20" s="29"/>
      <c r="G20" s="2"/>
      <c r="H20" s="21"/>
      <c r="I20" s="21"/>
    </row>
    <row r="21" spans="1:9">
      <c r="A21" s="402"/>
      <c r="B21" s="26"/>
      <c r="C21" s="242"/>
      <c r="D21" s="242"/>
      <c r="E21" s="243">
        <f>E20+C21-D21</f>
        <v>90000</v>
      </c>
      <c r="F21" s="2"/>
      <c r="G21" s="2"/>
      <c r="H21" s="21"/>
      <c r="I21" s="21"/>
    </row>
    <row r="22" spans="1:9">
      <c r="A22" s="402"/>
      <c r="B22" s="26"/>
      <c r="C22" s="242"/>
      <c r="D22" s="242"/>
      <c r="E22" s="243">
        <f t="shared" si="0"/>
        <v>90000</v>
      </c>
      <c r="F22" s="2"/>
      <c r="G22" s="2"/>
      <c r="H22" s="21"/>
      <c r="I22" s="21"/>
    </row>
    <row r="23" spans="1:9">
      <c r="A23" s="402"/>
      <c r="B23" s="26"/>
      <c r="C23" s="242"/>
      <c r="D23" s="242"/>
      <c r="E23" s="243">
        <f>E22+C23-D23</f>
        <v>90000</v>
      </c>
      <c r="F23" s="2"/>
      <c r="G23" s="2"/>
      <c r="H23" s="21"/>
      <c r="I23" s="21"/>
    </row>
    <row r="24" spans="1:9">
      <c r="A24" s="402"/>
      <c r="B24" s="26"/>
      <c r="C24" s="242"/>
      <c r="D24" s="242"/>
      <c r="E24" s="243">
        <f t="shared" si="0"/>
        <v>90000</v>
      </c>
      <c r="F24" s="2"/>
      <c r="G24" s="2"/>
      <c r="H24" s="21"/>
      <c r="I24" s="21"/>
    </row>
    <row r="25" spans="1:9">
      <c r="A25" s="402"/>
      <c r="B25" s="26"/>
      <c r="C25" s="242"/>
      <c r="D25" s="242"/>
      <c r="E25" s="243">
        <f t="shared" si="0"/>
        <v>90000</v>
      </c>
      <c r="F25" s="2"/>
      <c r="G25" s="2"/>
      <c r="H25" s="21"/>
      <c r="I25" s="21"/>
    </row>
    <row r="26" spans="1:9">
      <c r="A26" s="402"/>
      <c r="B26" s="26"/>
      <c r="C26" s="242"/>
      <c r="D26" s="242"/>
      <c r="E26" s="243">
        <f t="shared" si="0"/>
        <v>90000</v>
      </c>
      <c r="F26" s="2"/>
      <c r="G26" s="2"/>
      <c r="H26" s="21"/>
      <c r="I26" s="21"/>
    </row>
    <row r="27" spans="1:9">
      <c r="A27" s="402"/>
      <c r="B27" s="26"/>
      <c r="C27" s="242"/>
      <c r="D27" s="242"/>
      <c r="E27" s="243">
        <f t="shared" si="0"/>
        <v>90000</v>
      </c>
      <c r="F27" s="2"/>
      <c r="G27" s="287"/>
      <c r="H27" s="21"/>
      <c r="I27" s="21"/>
    </row>
    <row r="28" spans="1:9">
      <c r="A28" s="402"/>
      <c r="B28" s="26"/>
      <c r="C28" s="242"/>
      <c r="D28" s="242"/>
      <c r="E28" s="243">
        <f>E27+C28-D28</f>
        <v>90000</v>
      </c>
      <c r="F28" s="2"/>
      <c r="G28" s="21"/>
      <c r="H28" s="21"/>
      <c r="I28" s="21"/>
    </row>
    <row r="29" spans="1:9">
      <c r="A29" s="402"/>
      <c r="B29" s="26"/>
      <c r="C29" s="242"/>
      <c r="D29" s="242"/>
      <c r="E29" s="243">
        <f t="shared" si="0"/>
        <v>90000</v>
      </c>
      <c r="F29" s="2"/>
      <c r="G29" s="287"/>
      <c r="H29" s="21"/>
      <c r="I29" s="21"/>
    </row>
    <row r="30" spans="1:9">
      <c r="A30" s="402"/>
      <c r="B30" s="26"/>
      <c r="C30" s="242"/>
      <c r="D30" s="242"/>
      <c r="E30" s="243">
        <f t="shared" si="0"/>
        <v>90000</v>
      </c>
      <c r="F30" s="2"/>
      <c r="G30" s="21"/>
      <c r="H30" s="21"/>
      <c r="I30" s="21"/>
    </row>
    <row r="31" spans="1:9">
      <c r="A31" s="402"/>
      <c r="B31" s="26"/>
      <c r="C31" s="242"/>
      <c r="D31" s="242"/>
      <c r="E31" s="243">
        <f t="shared" si="0"/>
        <v>90000</v>
      </c>
      <c r="F31" s="2"/>
      <c r="G31" s="21"/>
      <c r="H31" s="21"/>
      <c r="I31" s="21"/>
    </row>
    <row r="32" spans="1:9">
      <c r="A32" s="402"/>
      <c r="B32" s="26"/>
      <c r="C32" s="242"/>
      <c r="D32" s="242"/>
      <c r="E32" s="243">
        <f>E31+C32-D32</f>
        <v>90000</v>
      </c>
      <c r="F32" s="2"/>
      <c r="G32" s="21"/>
      <c r="H32" s="21"/>
      <c r="I32" s="21"/>
    </row>
    <row r="33" spans="1:9">
      <c r="A33" s="402"/>
      <c r="B33" s="26"/>
      <c r="C33" s="242"/>
      <c r="D33" s="244"/>
      <c r="E33" s="243">
        <f t="shared" si="0"/>
        <v>90000</v>
      </c>
      <c r="F33" s="11"/>
      <c r="G33" s="21"/>
      <c r="H33" s="21"/>
      <c r="I33" s="21"/>
    </row>
    <row r="34" spans="1:9">
      <c r="A34" s="402"/>
      <c r="B34" s="26"/>
      <c r="C34" s="242"/>
      <c r="D34" s="242"/>
      <c r="E34" s="243">
        <f t="shared" si="0"/>
        <v>90000</v>
      </c>
      <c r="F34" s="2"/>
      <c r="G34" s="21"/>
      <c r="H34" s="21"/>
      <c r="I34" s="21"/>
    </row>
    <row r="35" spans="1:9">
      <c r="A35" s="402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02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02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02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02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02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02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02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02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02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02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02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02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02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02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02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02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02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02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02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02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02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02"/>
      <c r="B57" s="26"/>
      <c r="C57" s="242"/>
      <c r="D57" s="242"/>
      <c r="E57" s="243">
        <f t="shared" si="0"/>
        <v>90000</v>
      </c>
      <c r="F57" s="2"/>
    </row>
    <row r="58" spans="1:9">
      <c r="A58" s="402"/>
      <c r="B58" s="26"/>
      <c r="C58" s="242"/>
      <c r="D58" s="242"/>
      <c r="E58" s="243">
        <f t="shared" si="0"/>
        <v>90000</v>
      </c>
      <c r="F58" s="2"/>
    </row>
    <row r="59" spans="1:9">
      <c r="A59" s="402"/>
      <c r="B59" s="26"/>
      <c r="C59" s="242"/>
      <c r="D59" s="242"/>
      <c r="E59" s="243">
        <f t="shared" si="0"/>
        <v>90000</v>
      </c>
      <c r="F59" s="2"/>
    </row>
    <row r="60" spans="1:9">
      <c r="A60" s="402"/>
      <c r="B60" s="26"/>
      <c r="C60" s="242"/>
      <c r="D60" s="242"/>
      <c r="E60" s="243">
        <f t="shared" si="0"/>
        <v>90000</v>
      </c>
      <c r="F60" s="2"/>
    </row>
    <row r="61" spans="1:9">
      <c r="A61" s="402"/>
      <c r="B61" s="26"/>
      <c r="C61" s="242"/>
      <c r="D61" s="242"/>
      <c r="E61" s="243">
        <f t="shared" si="0"/>
        <v>90000</v>
      </c>
      <c r="F61" s="2"/>
    </row>
    <row r="62" spans="1:9">
      <c r="A62" s="402"/>
      <c r="B62" s="26"/>
      <c r="C62" s="242"/>
      <c r="D62" s="242"/>
      <c r="E62" s="243">
        <f t="shared" si="0"/>
        <v>90000</v>
      </c>
      <c r="F62" s="2"/>
    </row>
    <row r="63" spans="1:9">
      <c r="A63" s="402"/>
      <c r="B63" s="26"/>
      <c r="C63" s="242"/>
      <c r="D63" s="242"/>
      <c r="E63" s="243">
        <f t="shared" si="0"/>
        <v>90000</v>
      </c>
      <c r="F63" s="2"/>
    </row>
    <row r="64" spans="1:9">
      <c r="A64" s="402"/>
      <c r="B64" s="26"/>
      <c r="C64" s="242"/>
      <c r="D64" s="242"/>
      <c r="E64" s="243">
        <f t="shared" si="0"/>
        <v>90000</v>
      </c>
      <c r="F64" s="2"/>
    </row>
    <row r="65" spans="1:7">
      <c r="A65" s="402"/>
      <c r="B65" s="26"/>
      <c r="C65" s="242"/>
      <c r="D65" s="242"/>
      <c r="E65" s="243">
        <f t="shared" si="0"/>
        <v>90000</v>
      </c>
      <c r="F65" s="2"/>
    </row>
    <row r="66" spans="1:7">
      <c r="A66" s="402"/>
      <c r="B66" s="26"/>
      <c r="C66" s="242"/>
      <c r="D66" s="242"/>
      <c r="E66" s="243">
        <f t="shared" si="0"/>
        <v>90000</v>
      </c>
      <c r="F66" s="2"/>
    </row>
    <row r="67" spans="1:7">
      <c r="A67" s="402"/>
      <c r="B67" s="26"/>
      <c r="C67" s="242"/>
      <c r="D67" s="242"/>
      <c r="E67" s="243">
        <f t="shared" si="0"/>
        <v>90000</v>
      </c>
      <c r="F67" s="2"/>
    </row>
    <row r="68" spans="1:7">
      <c r="A68" s="402"/>
      <c r="B68" s="26"/>
      <c r="C68" s="242"/>
      <c r="D68" s="242"/>
      <c r="E68" s="243">
        <f t="shared" si="0"/>
        <v>90000</v>
      </c>
      <c r="F68" s="2"/>
    </row>
    <row r="69" spans="1:7">
      <c r="A69" s="402"/>
      <c r="B69" s="26"/>
      <c r="C69" s="242"/>
      <c r="D69" s="242"/>
      <c r="E69" s="243">
        <f t="shared" si="0"/>
        <v>90000</v>
      </c>
      <c r="F69" s="2"/>
    </row>
    <row r="70" spans="1:7">
      <c r="A70" s="402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02"/>
      <c r="B71" s="26"/>
      <c r="C71" s="242"/>
      <c r="D71" s="242"/>
      <c r="E71" s="243">
        <f t="shared" si="1"/>
        <v>90000</v>
      </c>
      <c r="F71" s="2"/>
    </row>
    <row r="72" spans="1:7">
      <c r="A72" s="402"/>
      <c r="B72" s="26"/>
      <c r="C72" s="242"/>
      <c r="D72" s="242"/>
      <c r="E72" s="243">
        <f t="shared" si="1"/>
        <v>90000</v>
      </c>
      <c r="F72" s="2"/>
    </row>
    <row r="73" spans="1:7">
      <c r="A73" s="402"/>
      <c r="B73" s="26"/>
      <c r="C73" s="242"/>
      <c r="D73" s="242"/>
      <c r="E73" s="243">
        <f t="shared" si="1"/>
        <v>90000</v>
      </c>
      <c r="F73" s="2"/>
    </row>
    <row r="74" spans="1:7">
      <c r="A74" s="402"/>
      <c r="B74" s="26"/>
      <c r="C74" s="242"/>
      <c r="D74" s="242"/>
      <c r="E74" s="243">
        <f t="shared" si="1"/>
        <v>90000</v>
      </c>
      <c r="F74" s="2"/>
    </row>
    <row r="75" spans="1:7">
      <c r="A75" s="402"/>
      <c r="B75" s="26"/>
      <c r="C75" s="242"/>
      <c r="D75" s="242"/>
      <c r="E75" s="243">
        <f t="shared" si="1"/>
        <v>90000</v>
      </c>
      <c r="F75" s="2"/>
    </row>
    <row r="76" spans="1:7">
      <c r="A76" s="402"/>
      <c r="B76" s="26"/>
      <c r="C76" s="242"/>
      <c r="D76" s="242"/>
      <c r="E76" s="243">
        <f t="shared" si="1"/>
        <v>90000</v>
      </c>
      <c r="F76" s="2"/>
    </row>
    <row r="77" spans="1:7">
      <c r="A77" s="402"/>
      <c r="B77" s="26"/>
      <c r="C77" s="242"/>
      <c r="D77" s="242"/>
      <c r="E77" s="243">
        <f t="shared" si="1"/>
        <v>90000</v>
      </c>
      <c r="F77" s="2"/>
    </row>
    <row r="78" spans="1:7">
      <c r="A78" s="402"/>
      <c r="B78" s="26"/>
      <c r="C78" s="242"/>
      <c r="D78" s="242"/>
      <c r="E78" s="243">
        <f t="shared" si="1"/>
        <v>90000</v>
      </c>
      <c r="F78" s="2"/>
    </row>
    <row r="79" spans="1:7">
      <c r="A79" s="402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02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02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02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02"/>
      <c r="B83" s="31"/>
      <c r="C83" s="243">
        <f>SUM(C5:C72)</f>
        <v>90000</v>
      </c>
      <c r="D83" s="243">
        <f>SUM(D5:D77)</f>
        <v>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323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16" t="s">
        <v>126</v>
      </c>
      <c r="G4" s="403" t="s">
        <v>32</v>
      </c>
      <c r="H4" s="403" t="s">
        <v>247</v>
      </c>
      <c r="I4" s="403" t="s">
        <v>224</v>
      </c>
      <c r="J4" s="403" t="s">
        <v>33</v>
      </c>
      <c r="K4" s="403" t="s">
        <v>34</v>
      </c>
      <c r="L4" s="403" t="s">
        <v>255</v>
      </c>
      <c r="M4" s="403" t="s">
        <v>253</v>
      </c>
      <c r="N4" s="403" t="s">
        <v>35</v>
      </c>
      <c r="O4" s="405" t="s">
        <v>313</v>
      </c>
      <c r="P4" s="418" t="s">
        <v>134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04"/>
      <c r="D5" s="404"/>
      <c r="E5" s="404"/>
      <c r="F5" s="417"/>
      <c r="G5" s="404"/>
      <c r="H5" s="404"/>
      <c r="I5" s="404"/>
      <c r="J5" s="404"/>
      <c r="K5" s="404"/>
      <c r="L5" s="404"/>
      <c r="M5" s="404"/>
      <c r="N5" s="404"/>
      <c r="O5" s="406"/>
      <c r="P5" s="419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322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/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326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/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500</v>
      </c>
      <c r="C37" s="98">
        <f t="shared" ref="C37:P37" si="1">SUM(C6:C36)</f>
        <v>0</v>
      </c>
      <c r="D37" s="98">
        <f t="shared" si="1"/>
        <v>30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70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1300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5" t="s">
        <v>14</v>
      </c>
      <c r="B1" s="425"/>
      <c r="C1" s="425"/>
      <c r="D1" s="425"/>
      <c r="E1" s="425"/>
      <c r="F1" s="425"/>
      <c r="G1" s="42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6" t="s">
        <v>324</v>
      </c>
      <c r="B2" s="426"/>
      <c r="C2" s="426"/>
      <c r="D2" s="426"/>
      <c r="E2" s="426"/>
      <c r="F2" s="426"/>
      <c r="G2" s="42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7" t="s">
        <v>61</v>
      </c>
      <c r="B3" s="427"/>
      <c r="C3" s="427"/>
      <c r="D3" s="427"/>
      <c r="E3" s="427"/>
      <c r="F3" s="427"/>
      <c r="G3" s="42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15</v>
      </c>
      <c r="C4" s="256" t="s">
        <v>16</v>
      </c>
      <c r="D4" s="257" t="s">
        <v>17</v>
      </c>
      <c r="E4" s="257" t="s">
        <v>18</v>
      </c>
      <c r="F4" s="257" t="s">
        <v>1</v>
      </c>
      <c r="G4" s="257" t="s">
        <v>88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322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326</v>
      </c>
      <c r="B6" s="46">
        <v>634600</v>
      </c>
      <c r="C6" s="49">
        <v>519270</v>
      </c>
      <c r="D6" s="46">
        <v>580</v>
      </c>
      <c r="E6" s="46">
        <f t="shared" ref="E6:E32" si="0">C6+D6</f>
        <v>519850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/>
      <c r="B7" s="46"/>
      <c r="C7" s="49"/>
      <c r="D7" s="46"/>
      <c r="E7" s="46">
        <f t="shared" si="0"/>
        <v>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965620</v>
      </c>
      <c r="C33" s="247">
        <f>SUM(C5:C32)</f>
        <v>1031070</v>
      </c>
      <c r="D33" s="246">
        <f>SUM(D5:D32)</f>
        <v>1100</v>
      </c>
      <c r="E33" s="246">
        <f>SUM(E5:E32)</f>
        <v>1032170</v>
      </c>
      <c r="F33" s="246">
        <f>B33-E33</f>
        <v>-66550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2" t="s">
        <v>19</v>
      </c>
      <c r="C35" s="422"/>
      <c r="D35" s="422"/>
      <c r="E35" s="42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217</v>
      </c>
      <c r="B37" s="385" t="s">
        <v>242</v>
      </c>
      <c r="C37" s="123" t="s">
        <v>243</v>
      </c>
      <c r="D37" s="202">
        <v>15000</v>
      </c>
      <c r="E37" s="386" t="s">
        <v>240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217</v>
      </c>
      <c r="B38" s="54" t="s">
        <v>295</v>
      </c>
      <c r="C38" s="115" t="s">
        <v>296</v>
      </c>
      <c r="D38" s="203">
        <v>31020</v>
      </c>
      <c r="E38" s="171" t="s">
        <v>291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217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217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217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241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3"/>
      <c r="H43" s="423"/>
      <c r="I43" s="423"/>
      <c r="J43" s="42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68" t="s">
        <v>67</v>
      </c>
      <c r="B46" s="369" t="s">
        <v>68</v>
      </c>
      <c r="C46" s="370"/>
      <c r="D46" s="371">
        <v>61790</v>
      </c>
      <c r="E46" s="372" t="s">
        <v>218</v>
      </c>
      <c r="F46" s="126"/>
      <c r="G46" s="133"/>
      <c r="H46" s="186" t="s">
        <v>68</v>
      </c>
      <c r="I46" s="187"/>
      <c r="J46" s="188">
        <v>61790</v>
      </c>
      <c r="K46" s="123" t="s">
        <v>218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68" t="s">
        <v>92</v>
      </c>
      <c r="B47" s="373" t="s">
        <v>93</v>
      </c>
      <c r="C47" s="374"/>
      <c r="D47" s="375">
        <v>290260</v>
      </c>
      <c r="E47" s="376" t="s">
        <v>326</v>
      </c>
      <c r="F47" s="127"/>
      <c r="G47" s="133"/>
      <c r="H47" s="182" t="s">
        <v>93</v>
      </c>
      <c r="I47" s="52"/>
      <c r="J47" s="49">
        <v>271960</v>
      </c>
      <c r="K47" s="49" t="s">
        <v>307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68" t="s">
        <v>92</v>
      </c>
      <c r="B48" s="380" t="s">
        <v>281</v>
      </c>
      <c r="C48" s="374"/>
      <c r="D48" s="381">
        <v>401670</v>
      </c>
      <c r="E48" s="376" t="s">
        <v>275</v>
      </c>
      <c r="F48" s="127"/>
      <c r="G48" s="133"/>
      <c r="H48" s="182" t="s">
        <v>281</v>
      </c>
      <c r="I48" s="52"/>
      <c r="J48" s="49">
        <v>401670</v>
      </c>
      <c r="K48" s="166" t="s">
        <v>275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68" t="s">
        <v>287</v>
      </c>
      <c r="B49" s="377" t="s">
        <v>288</v>
      </c>
      <c r="C49" s="374"/>
      <c r="D49" s="375">
        <v>140000</v>
      </c>
      <c r="E49" s="379" t="s">
        <v>307</v>
      </c>
      <c r="F49" s="127"/>
      <c r="G49" s="133"/>
      <c r="H49" s="182" t="s">
        <v>288</v>
      </c>
      <c r="I49" s="52"/>
      <c r="J49" s="49">
        <v>140000</v>
      </c>
      <c r="K49" s="166" t="s">
        <v>307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68" t="s">
        <v>79</v>
      </c>
      <c r="B50" s="377" t="s">
        <v>81</v>
      </c>
      <c r="C50" s="374"/>
      <c r="D50" s="375">
        <v>338740</v>
      </c>
      <c r="E50" s="376" t="s">
        <v>326</v>
      </c>
      <c r="F50" s="127"/>
      <c r="G50" s="133"/>
      <c r="H50" s="170" t="s">
        <v>81</v>
      </c>
      <c r="I50" s="53"/>
      <c r="J50" s="164">
        <v>270000</v>
      </c>
      <c r="K50" s="165" t="s">
        <v>305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68" t="s">
        <v>79</v>
      </c>
      <c r="B51" s="378" t="s">
        <v>80</v>
      </c>
      <c r="C51" s="374"/>
      <c r="D51" s="375">
        <v>140750</v>
      </c>
      <c r="E51" s="376" t="s">
        <v>297</v>
      </c>
      <c r="F51" s="127"/>
      <c r="G51" s="133"/>
      <c r="H51" s="182" t="s">
        <v>80</v>
      </c>
      <c r="I51" s="52"/>
      <c r="J51" s="49">
        <v>140750</v>
      </c>
      <c r="K51" s="166" t="s">
        <v>297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68" t="s">
        <v>95</v>
      </c>
      <c r="B52" s="378" t="s">
        <v>96</v>
      </c>
      <c r="C52" s="374"/>
      <c r="D52" s="375">
        <v>361400</v>
      </c>
      <c r="E52" s="379" t="s">
        <v>254</v>
      </c>
      <c r="F52" s="127"/>
      <c r="G52" s="133"/>
      <c r="H52" s="182" t="s">
        <v>96</v>
      </c>
      <c r="I52" s="52"/>
      <c r="J52" s="49">
        <v>361400</v>
      </c>
      <c r="K52" s="166" t="s">
        <v>254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68" t="s">
        <v>95</v>
      </c>
      <c r="B53" s="377" t="s">
        <v>114</v>
      </c>
      <c r="C53" s="374"/>
      <c r="D53" s="375">
        <v>869180</v>
      </c>
      <c r="E53" s="376" t="s">
        <v>326</v>
      </c>
      <c r="F53" s="127"/>
      <c r="G53" s="133"/>
      <c r="H53" s="182" t="s">
        <v>114</v>
      </c>
      <c r="I53" s="52"/>
      <c r="J53" s="49">
        <v>823890</v>
      </c>
      <c r="K53" s="166" t="s">
        <v>305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68" t="s">
        <v>67</v>
      </c>
      <c r="B54" s="377" t="s">
        <v>328</v>
      </c>
      <c r="C54" s="374"/>
      <c r="D54" s="375">
        <v>39000</v>
      </c>
      <c r="E54" s="379" t="s">
        <v>326</v>
      </c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68"/>
      <c r="B55" s="373"/>
      <c r="C55" s="374"/>
      <c r="D55" s="375"/>
      <c r="E55" s="379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2"/>
      <c r="B56" s="380"/>
      <c r="C56" s="374"/>
      <c r="D56" s="375"/>
      <c r="E56" s="379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89</v>
      </c>
      <c r="B57" s="339" t="s">
        <v>90</v>
      </c>
      <c r="C57" s="340"/>
      <c r="D57" s="341">
        <v>548780</v>
      </c>
      <c r="E57" s="342" t="s">
        <v>307</v>
      </c>
      <c r="F57" s="127"/>
      <c r="G57" s="133"/>
      <c r="H57" s="182" t="s">
        <v>90</v>
      </c>
      <c r="I57" s="52"/>
      <c r="J57" s="49">
        <v>548780</v>
      </c>
      <c r="K57" s="166" t="s">
        <v>307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89</v>
      </c>
      <c r="B58" s="339" t="s">
        <v>116</v>
      </c>
      <c r="C58" s="340"/>
      <c r="D58" s="341">
        <v>30000</v>
      </c>
      <c r="E58" s="343" t="s">
        <v>218</v>
      </c>
      <c r="F58" s="127"/>
      <c r="G58" s="133"/>
      <c r="H58" s="182" t="s">
        <v>116</v>
      </c>
      <c r="I58" s="52"/>
      <c r="J58" s="49">
        <v>30000</v>
      </c>
      <c r="K58" s="166" t="s">
        <v>218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89</v>
      </c>
      <c r="B59" s="339" t="s">
        <v>142</v>
      </c>
      <c r="C59" s="340"/>
      <c r="D59" s="341">
        <v>40000</v>
      </c>
      <c r="E59" s="343" t="s">
        <v>218</v>
      </c>
      <c r="F59" s="127"/>
      <c r="G59" s="133"/>
      <c r="H59" s="182" t="s">
        <v>142</v>
      </c>
      <c r="I59" s="52"/>
      <c r="J59" s="49">
        <v>40000</v>
      </c>
      <c r="K59" s="166" t="s">
        <v>218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89</v>
      </c>
      <c r="B60" s="339" t="s">
        <v>152</v>
      </c>
      <c r="C60" s="340"/>
      <c r="D60" s="341">
        <v>100000</v>
      </c>
      <c r="E60" s="343" t="s">
        <v>284</v>
      </c>
      <c r="F60" s="127"/>
      <c r="G60" s="133"/>
      <c r="H60" s="170" t="s">
        <v>152</v>
      </c>
      <c r="I60" s="53"/>
      <c r="J60" s="164">
        <v>100000</v>
      </c>
      <c r="K60" s="165" t="s">
        <v>284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89</v>
      </c>
      <c r="B61" s="344" t="s">
        <v>261</v>
      </c>
      <c r="C61" s="340"/>
      <c r="D61" s="341">
        <v>100000</v>
      </c>
      <c r="E61" s="342" t="s">
        <v>254</v>
      </c>
      <c r="F61" s="129"/>
      <c r="G61" s="133"/>
      <c r="H61" s="182" t="s">
        <v>261</v>
      </c>
      <c r="I61" s="52"/>
      <c r="J61" s="49">
        <v>100000</v>
      </c>
      <c r="K61" s="166" t="s">
        <v>254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99</v>
      </c>
      <c r="B62" s="345" t="s">
        <v>100</v>
      </c>
      <c r="C62" s="340"/>
      <c r="D62" s="341">
        <v>50000</v>
      </c>
      <c r="E62" s="343" t="s">
        <v>227</v>
      </c>
      <c r="F62" s="126"/>
      <c r="G62" s="133"/>
      <c r="H62" s="182" t="s">
        <v>100</v>
      </c>
      <c r="I62" s="52"/>
      <c r="J62" s="49">
        <v>50000</v>
      </c>
      <c r="K62" s="167" t="s">
        <v>227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71</v>
      </c>
      <c r="B63" s="339" t="s">
        <v>72</v>
      </c>
      <c r="C63" s="340"/>
      <c r="D63" s="341">
        <v>400000</v>
      </c>
      <c r="E63" s="343" t="s">
        <v>263</v>
      </c>
      <c r="F63" s="127"/>
      <c r="G63" s="133"/>
      <c r="H63" s="170" t="s">
        <v>72</v>
      </c>
      <c r="I63" s="53"/>
      <c r="J63" s="164">
        <v>400000</v>
      </c>
      <c r="K63" s="165" t="s">
        <v>263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71</v>
      </c>
      <c r="B64" s="339" t="s">
        <v>102</v>
      </c>
      <c r="C64" s="340"/>
      <c r="D64" s="341">
        <v>100000</v>
      </c>
      <c r="E64" s="361" t="s">
        <v>307</v>
      </c>
      <c r="F64" s="127"/>
      <c r="G64" s="133"/>
      <c r="H64" s="170" t="s">
        <v>102</v>
      </c>
      <c r="I64" s="53"/>
      <c r="J64" s="164">
        <v>100000</v>
      </c>
      <c r="K64" s="165" t="s">
        <v>307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71</v>
      </c>
      <c r="B65" s="345" t="s">
        <v>215</v>
      </c>
      <c r="C65" s="340"/>
      <c r="D65" s="341">
        <v>200000</v>
      </c>
      <c r="E65" s="342" t="s">
        <v>222</v>
      </c>
      <c r="F65" s="127"/>
      <c r="G65" s="133"/>
      <c r="H65" s="182" t="s">
        <v>215</v>
      </c>
      <c r="I65" s="52"/>
      <c r="J65" s="49">
        <v>200000</v>
      </c>
      <c r="K65" s="166" t="s">
        <v>222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65</v>
      </c>
      <c r="B68" s="337" t="s">
        <v>73</v>
      </c>
      <c r="C68" s="333"/>
      <c r="D68" s="334">
        <v>239520</v>
      </c>
      <c r="E68" s="335" t="s">
        <v>322</v>
      </c>
      <c r="F68" s="127"/>
      <c r="G68" s="133"/>
      <c r="H68" s="182" t="s">
        <v>73</v>
      </c>
      <c r="I68" s="52"/>
      <c r="J68" s="49">
        <v>280080</v>
      </c>
      <c r="K68" s="49" t="s">
        <v>267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65</v>
      </c>
      <c r="B69" s="332" t="s">
        <v>74</v>
      </c>
      <c r="C69" s="333"/>
      <c r="D69" s="334">
        <v>78760</v>
      </c>
      <c r="E69" s="335" t="s">
        <v>227</v>
      </c>
      <c r="F69" s="57"/>
      <c r="G69" s="133"/>
      <c r="H69" s="182" t="s">
        <v>74</v>
      </c>
      <c r="I69" s="52"/>
      <c r="J69" s="49">
        <v>78760</v>
      </c>
      <c r="K69" s="115" t="s">
        <v>227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65</v>
      </c>
      <c r="B70" s="332" t="s">
        <v>66</v>
      </c>
      <c r="C70" s="333"/>
      <c r="D70" s="334">
        <v>394530</v>
      </c>
      <c r="E70" s="346" t="s">
        <v>326</v>
      </c>
      <c r="F70" s="127"/>
      <c r="G70" s="133"/>
      <c r="H70" s="170" t="s">
        <v>66</v>
      </c>
      <c r="I70" s="53"/>
      <c r="J70" s="164">
        <v>424320</v>
      </c>
      <c r="K70" s="165" t="s">
        <v>307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65</v>
      </c>
      <c r="B71" s="332" t="s">
        <v>94</v>
      </c>
      <c r="C71" s="333"/>
      <c r="D71" s="365">
        <v>330540</v>
      </c>
      <c r="E71" s="336" t="s">
        <v>326</v>
      </c>
      <c r="F71" s="129">
        <v>10000</v>
      </c>
      <c r="G71" s="133"/>
      <c r="H71" s="185" t="s">
        <v>94</v>
      </c>
      <c r="I71" s="55"/>
      <c r="J71" s="49">
        <v>362610</v>
      </c>
      <c r="K71" s="115" t="s">
        <v>307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65</v>
      </c>
      <c r="B72" s="332" t="s">
        <v>250</v>
      </c>
      <c r="C72" s="333"/>
      <c r="D72" s="365">
        <v>605380</v>
      </c>
      <c r="E72" s="346" t="s">
        <v>326</v>
      </c>
      <c r="F72" s="129">
        <v>1000</v>
      </c>
      <c r="G72" s="133"/>
      <c r="H72" s="170" t="s">
        <v>250</v>
      </c>
      <c r="I72" s="53"/>
      <c r="J72" s="164">
        <v>639340</v>
      </c>
      <c r="K72" s="165" t="s">
        <v>307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65</v>
      </c>
      <c r="B73" s="332" t="s">
        <v>113</v>
      </c>
      <c r="C73" s="333"/>
      <c r="D73" s="365">
        <v>609730</v>
      </c>
      <c r="E73" s="336" t="s">
        <v>322</v>
      </c>
      <c r="F73" s="129">
        <v>550</v>
      </c>
      <c r="G73" s="133"/>
      <c r="H73" s="182" t="s">
        <v>113</v>
      </c>
      <c r="I73" s="52"/>
      <c r="J73" s="49">
        <v>711230</v>
      </c>
      <c r="K73" s="166" t="s">
        <v>307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65</v>
      </c>
      <c r="B74" s="332" t="s">
        <v>223</v>
      </c>
      <c r="C74" s="333"/>
      <c r="D74" s="334">
        <v>110840</v>
      </c>
      <c r="E74" s="336" t="s">
        <v>263</v>
      </c>
      <c r="F74" s="129"/>
      <c r="G74" s="133"/>
      <c r="H74" s="170" t="s">
        <v>223</v>
      </c>
      <c r="I74" s="53"/>
      <c r="J74" s="164">
        <v>110840</v>
      </c>
      <c r="K74" s="165" t="s">
        <v>263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65</v>
      </c>
      <c r="B75" s="332" t="s">
        <v>271</v>
      </c>
      <c r="C75" s="333"/>
      <c r="D75" s="334">
        <v>108690</v>
      </c>
      <c r="E75" s="336" t="s">
        <v>267</v>
      </c>
      <c r="F75" s="127"/>
      <c r="G75" s="133"/>
      <c r="H75" s="182" t="s">
        <v>271</v>
      </c>
      <c r="I75" s="52"/>
      <c r="J75" s="49">
        <v>108690</v>
      </c>
      <c r="K75" s="115" t="s">
        <v>267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65</v>
      </c>
      <c r="B76" s="332" t="s">
        <v>272</v>
      </c>
      <c r="C76" s="333"/>
      <c r="D76" s="334">
        <v>128480</v>
      </c>
      <c r="E76" s="336" t="s">
        <v>267</v>
      </c>
      <c r="F76" s="127"/>
      <c r="G76" s="133"/>
      <c r="H76" s="170" t="s">
        <v>272</v>
      </c>
      <c r="I76" s="53"/>
      <c r="J76" s="164">
        <v>128480</v>
      </c>
      <c r="K76" s="164" t="s">
        <v>267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65</v>
      </c>
      <c r="B77" s="332" t="s">
        <v>280</v>
      </c>
      <c r="C77" s="333"/>
      <c r="D77" s="334">
        <v>91690</v>
      </c>
      <c r="E77" s="336" t="s">
        <v>326</v>
      </c>
      <c r="F77" s="127"/>
      <c r="G77" s="133"/>
      <c r="H77" s="182" t="s">
        <v>280</v>
      </c>
      <c r="I77" s="52"/>
      <c r="J77" s="49">
        <v>91690</v>
      </c>
      <c r="K77" s="166" t="s">
        <v>275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 t="s">
        <v>242</v>
      </c>
      <c r="I78" s="52" t="s">
        <v>243</v>
      </c>
      <c r="J78" s="49">
        <v>15000</v>
      </c>
      <c r="K78" s="166" t="s">
        <v>240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 t="s">
        <v>295</v>
      </c>
      <c r="I79" s="52" t="s">
        <v>296</v>
      </c>
      <c r="J79" s="49">
        <v>31020</v>
      </c>
      <c r="K79" s="166" t="s">
        <v>291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0" t="s">
        <v>25</v>
      </c>
      <c r="B119" s="421"/>
      <c r="C119" s="424"/>
      <c r="D119" s="207">
        <f>SUM(D37:D118)</f>
        <v>6955750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0" t="s">
        <v>26</v>
      </c>
      <c r="B121" s="421"/>
      <c r="C121" s="421"/>
      <c r="D121" s="207">
        <f>D119+M121</f>
        <v>6955750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119</v>
      </c>
      <c r="B1" s="431"/>
      <c r="C1" s="431"/>
      <c r="D1" s="431"/>
      <c r="E1" s="432"/>
      <c r="F1" s="5"/>
      <c r="G1" s="5"/>
      <c r="H1" s="5"/>
      <c r="I1" s="428"/>
      <c r="J1" s="428"/>
      <c r="K1" s="428"/>
    </row>
    <row r="2" spans="1:18" ht="20.25">
      <c r="A2" s="439" t="s">
        <v>60</v>
      </c>
      <c r="B2" s="440"/>
      <c r="C2" s="440"/>
      <c r="D2" s="440"/>
      <c r="E2" s="441"/>
      <c r="F2" s="5"/>
      <c r="G2" s="5"/>
      <c r="H2" s="5"/>
      <c r="I2" s="255" t="s">
        <v>146</v>
      </c>
      <c r="J2" s="255" t="s">
        <v>206</v>
      </c>
      <c r="K2" s="255" t="s">
        <v>201</v>
      </c>
      <c r="L2" s="255" t="s">
        <v>4</v>
      </c>
      <c r="M2" s="255" t="s">
        <v>202</v>
      </c>
    </row>
    <row r="3" spans="1:18" ht="23.25">
      <c r="A3" s="433" t="s">
        <v>327</v>
      </c>
      <c r="B3" s="434"/>
      <c r="C3" s="434"/>
      <c r="D3" s="434"/>
      <c r="E3" s="435"/>
      <c r="F3" s="5"/>
      <c r="G3" s="10"/>
      <c r="H3" s="10"/>
      <c r="I3" s="24" t="s">
        <v>203</v>
      </c>
      <c r="J3" s="388">
        <v>30000</v>
      </c>
      <c r="K3" s="388">
        <v>10000</v>
      </c>
      <c r="L3" s="38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42" t="s">
        <v>63</v>
      </c>
      <c r="B4" s="443"/>
      <c r="C4" s="443"/>
      <c r="D4" s="443"/>
      <c r="E4" s="444"/>
      <c r="F4" s="5"/>
      <c r="G4" s="41"/>
      <c r="H4" s="41"/>
      <c r="I4" s="24" t="s">
        <v>204</v>
      </c>
      <c r="J4" s="388">
        <v>9000</v>
      </c>
      <c r="K4" s="388">
        <v>5900</v>
      </c>
      <c r="L4" s="388">
        <f t="shared" ref="L4:L12" si="0">J4+K4</f>
        <v>14900</v>
      </c>
      <c r="M4" s="24" t="s">
        <v>114</v>
      </c>
      <c r="O4" s="7"/>
      <c r="P4" s="7"/>
      <c r="Q4" s="7"/>
      <c r="R4" s="7"/>
    </row>
    <row r="5" spans="1:18" ht="21.75">
      <c r="A5" s="264" t="s">
        <v>58</v>
      </c>
      <c r="B5" s="239">
        <v>13000000</v>
      </c>
      <c r="C5" s="38"/>
      <c r="D5" s="38" t="s">
        <v>10</v>
      </c>
      <c r="E5" s="263">
        <v>12335830</v>
      </c>
      <c r="F5" s="34"/>
      <c r="G5" s="253">
        <v>14490</v>
      </c>
      <c r="H5" s="253"/>
      <c r="I5" s="24" t="s">
        <v>138</v>
      </c>
      <c r="J5" s="388">
        <v>24500</v>
      </c>
      <c r="K5" s="388">
        <v>10000</v>
      </c>
      <c r="L5" s="388">
        <f t="shared" si="0"/>
        <v>34500</v>
      </c>
      <c r="M5" s="24" t="s">
        <v>205</v>
      </c>
      <c r="O5" s="7"/>
      <c r="P5" s="7"/>
      <c r="Q5" s="7"/>
      <c r="R5" s="7"/>
    </row>
    <row r="6" spans="1:18" ht="21.75">
      <c r="A6" s="262" t="s">
        <v>6</v>
      </c>
      <c r="B6" s="239">
        <v>23580</v>
      </c>
      <c r="C6" s="40"/>
      <c r="D6" s="38" t="s">
        <v>308</v>
      </c>
      <c r="E6" s="263">
        <v>90000</v>
      </c>
      <c r="F6" s="7"/>
      <c r="G6" s="355" t="s">
        <v>285</v>
      </c>
      <c r="H6" s="250"/>
      <c r="I6" s="24" t="s">
        <v>138</v>
      </c>
      <c r="J6" s="388">
        <v>29500</v>
      </c>
      <c r="K6" s="388">
        <v>10000</v>
      </c>
      <c r="L6" s="388">
        <f t="shared" si="0"/>
        <v>39500</v>
      </c>
      <c r="M6" s="24" t="s">
        <v>205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64</v>
      </c>
      <c r="E7" s="390">
        <v>51906</v>
      </c>
      <c r="F7" s="7"/>
      <c r="G7" s="354"/>
      <c r="H7" s="250"/>
      <c r="I7" s="388" t="s">
        <v>138</v>
      </c>
      <c r="J7" s="388">
        <v>35000</v>
      </c>
      <c r="K7" s="388">
        <v>10000</v>
      </c>
      <c r="L7" s="388">
        <f t="shared" si="0"/>
        <v>45000</v>
      </c>
      <c r="M7" s="388" t="s">
        <v>205</v>
      </c>
      <c r="N7" s="2" t="s">
        <v>240</v>
      </c>
      <c r="P7" s="7"/>
      <c r="Q7" s="7"/>
      <c r="R7" s="7"/>
    </row>
    <row r="8" spans="1:18" ht="21.75">
      <c r="A8" s="262" t="s">
        <v>111</v>
      </c>
      <c r="B8" s="239">
        <v>1300</v>
      </c>
      <c r="C8" s="38"/>
      <c r="D8" s="359"/>
      <c r="E8" s="263"/>
      <c r="F8" s="7"/>
      <c r="G8" s="231"/>
      <c r="H8" s="231"/>
      <c r="I8" s="388" t="s">
        <v>138</v>
      </c>
      <c r="J8" s="388"/>
      <c r="K8" s="388">
        <v>10000</v>
      </c>
      <c r="L8" s="388">
        <f t="shared" si="0"/>
        <v>10000</v>
      </c>
      <c r="M8" s="388" t="s">
        <v>94</v>
      </c>
      <c r="N8" s="2" t="s">
        <v>260</v>
      </c>
      <c r="O8" s="7"/>
      <c r="P8" s="7"/>
      <c r="Q8" s="7"/>
      <c r="R8" s="7"/>
    </row>
    <row r="9" spans="1:18" ht="23.25">
      <c r="A9" s="262" t="s">
        <v>325</v>
      </c>
      <c r="B9" s="239">
        <v>0</v>
      </c>
      <c r="C9" s="39"/>
      <c r="D9" s="359" t="s">
        <v>11</v>
      </c>
      <c r="E9" s="285">
        <v>6955750</v>
      </c>
      <c r="F9" s="7"/>
      <c r="G9" s="108"/>
      <c r="H9" s="108"/>
      <c r="I9" s="388" t="s">
        <v>294</v>
      </c>
      <c r="J9" s="388"/>
      <c r="K9" s="388">
        <v>11770</v>
      </c>
      <c r="L9" s="388">
        <f t="shared" si="0"/>
        <v>11770</v>
      </c>
      <c r="M9" s="388" t="s">
        <v>212</v>
      </c>
      <c r="N9" s="2" t="s">
        <v>289</v>
      </c>
      <c r="O9" s="7"/>
      <c r="P9" s="7"/>
      <c r="Q9" s="7"/>
      <c r="R9" s="7"/>
    </row>
    <row r="10" spans="1:18" ht="23.25">
      <c r="A10" s="398" t="s">
        <v>279</v>
      </c>
      <c r="B10" s="397">
        <f>B6-B8-B9</f>
        <v>22280</v>
      </c>
      <c r="C10" s="39"/>
      <c r="D10" s="359" t="s">
        <v>312</v>
      </c>
      <c r="E10" s="322">
        <v>188364</v>
      </c>
      <c r="F10" s="7"/>
      <c r="G10" s="231"/>
      <c r="H10" s="231"/>
      <c r="I10" s="24" t="s">
        <v>309</v>
      </c>
      <c r="J10" s="388">
        <v>19250</v>
      </c>
      <c r="K10" s="388"/>
      <c r="L10" s="388">
        <v>19250</v>
      </c>
      <c r="M10" s="24"/>
      <c r="N10" s="11" t="s">
        <v>305</v>
      </c>
      <c r="O10" s="7"/>
      <c r="P10" s="7"/>
      <c r="Q10" s="7"/>
      <c r="R10" s="7"/>
    </row>
    <row r="11" spans="1:18" ht="21.75">
      <c r="A11" s="264"/>
      <c r="B11" s="239"/>
      <c r="C11" s="39"/>
      <c r="D11" s="38"/>
      <c r="E11" s="265"/>
      <c r="F11" s="7"/>
      <c r="G11" s="231"/>
      <c r="H11" s="231"/>
      <c r="I11" s="389"/>
      <c r="J11" s="31"/>
      <c r="K11" s="31"/>
      <c r="L11" s="388"/>
      <c r="M11" s="31"/>
      <c r="O11" s="7"/>
      <c r="P11" s="7"/>
      <c r="Q11" s="7"/>
      <c r="R11" s="7"/>
    </row>
    <row r="12" spans="1:18" ht="21.75">
      <c r="A12" s="264"/>
      <c r="B12" s="239"/>
      <c r="C12" s="39"/>
      <c r="D12" s="324"/>
      <c r="E12" s="325"/>
      <c r="F12" s="7" t="s">
        <v>39</v>
      </c>
      <c r="G12" s="231"/>
      <c r="H12" s="232"/>
      <c r="I12" s="31"/>
      <c r="J12" s="31"/>
      <c r="K12" s="31"/>
      <c r="L12" s="388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1" t="s">
        <v>165</v>
      </c>
      <c r="B13" s="392">
        <v>7000000</v>
      </c>
      <c r="C13" s="39"/>
      <c r="D13" s="296" t="s">
        <v>194</v>
      </c>
      <c r="E13" s="295">
        <v>160920</v>
      </c>
      <c r="F13" s="7"/>
      <c r="G13" s="231"/>
      <c r="H13" s="232"/>
      <c r="I13" s="429" t="s">
        <v>207</v>
      </c>
      <c r="J13" s="429"/>
      <c r="K13" s="429"/>
      <c r="L13" s="387">
        <f>SUM(L3:L12)</f>
        <v>214920</v>
      </c>
      <c r="M13" s="387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150</v>
      </c>
      <c r="E14" s="295">
        <v>213170</v>
      </c>
      <c r="F14" s="7"/>
      <c r="G14" s="297"/>
      <c r="H14" s="233"/>
      <c r="I14" s="445" t="s">
        <v>225</v>
      </c>
      <c r="J14" s="445"/>
      <c r="K14" s="44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4"/>
      <c r="B15" s="239"/>
      <c r="C15" s="39"/>
      <c r="D15" s="296" t="s">
        <v>320</v>
      </c>
      <c r="E15" s="295">
        <v>26340</v>
      </c>
      <c r="F15" s="7"/>
      <c r="G15" s="298"/>
      <c r="H15" s="233"/>
      <c r="I15" s="429" t="s">
        <v>226</v>
      </c>
      <c r="J15" s="429"/>
      <c r="K15" s="429"/>
      <c r="L15" s="387">
        <f>L13-L14</f>
        <v>160920</v>
      </c>
      <c r="M15" s="387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324"/>
      <c r="E16" s="325"/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B5+B6-B8-B9+B13+B14+B15</f>
        <v>20022280</v>
      </c>
      <c r="C17" s="39"/>
      <c r="D17" s="39" t="s">
        <v>7</v>
      </c>
      <c r="E17" s="266">
        <f>SUM(E5:E16)</f>
        <v>20022280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12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6" t="s">
        <v>13</v>
      </c>
      <c r="B19" s="437"/>
      <c r="C19" s="437"/>
      <c r="D19" s="437"/>
      <c r="E19" s="438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70</v>
      </c>
      <c r="B20" s="274">
        <v>61790</v>
      </c>
      <c r="C20" s="275"/>
      <c r="D20" s="327" t="s">
        <v>123</v>
      </c>
      <c r="E20" s="328">
        <v>609730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71" t="s">
        <v>329</v>
      </c>
      <c r="B21" s="260">
        <v>39000</v>
      </c>
      <c r="C21" s="38"/>
      <c r="D21" s="252" t="s">
        <v>122</v>
      </c>
      <c r="E21" s="268">
        <v>605380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71" t="s">
        <v>262</v>
      </c>
      <c r="B22" s="260">
        <v>100000</v>
      </c>
      <c r="C22" s="38"/>
      <c r="D22" s="252" t="s">
        <v>69</v>
      </c>
      <c r="E22" s="268">
        <v>394530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9" t="s">
        <v>91</v>
      </c>
      <c r="B23" s="43">
        <v>548780</v>
      </c>
      <c r="C23" s="38"/>
      <c r="D23" s="252" t="s">
        <v>98</v>
      </c>
      <c r="E23" s="268">
        <v>330540</v>
      </c>
      <c r="N23" s="7"/>
      <c r="O23" s="7"/>
      <c r="P23" s="7"/>
      <c r="Q23" s="7"/>
      <c r="R23" s="7"/>
    </row>
    <row r="24" spans="1:18" ht="21.75">
      <c r="A24" s="270" t="s">
        <v>117</v>
      </c>
      <c r="B24" s="117">
        <v>30000</v>
      </c>
      <c r="C24" s="38"/>
      <c r="D24" s="252" t="s">
        <v>75</v>
      </c>
      <c r="E24" s="268">
        <v>239520</v>
      </c>
      <c r="N24" s="7"/>
      <c r="O24" s="7"/>
      <c r="P24" s="7"/>
      <c r="Q24" s="7"/>
      <c r="R24" s="7"/>
    </row>
    <row r="25" spans="1:18" ht="21.75">
      <c r="A25" s="270" t="s">
        <v>143</v>
      </c>
      <c r="B25" s="117">
        <v>40000</v>
      </c>
      <c r="C25" s="118"/>
      <c r="D25" s="252" t="s">
        <v>274</v>
      </c>
      <c r="E25" s="268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70" t="s">
        <v>153</v>
      </c>
      <c r="B26" s="117">
        <v>100000</v>
      </c>
      <c r="C26" s="118"/>
      <c r="D26" s="252" t="s">
        <v>265</v>
      </c>
      <c r="E26" s="268">
        <v>110840</v>
      </c>
      <c r="J26" s="393"/>
      <c r="K26" s="393"/>
      <c r="L26" s="7"/>
      <c r="N26" s="7"/>
      <c r="O26" s="7"/>
      <c r="P26" s="7"/>
      <c r="Q26" s="7"/>
      <c r="R26" s="7"/>
    </row>
    <row r="27" spans="1:18" ht="21.75">
      <c r="A27" s="272" t="s">
        <v>118</v>
      </c>
      <c r="B27" s="117">
        <v>290260</v>
      </c>
      <c r="C27" s="118"/>
      <c r="D27" s="252" t="s">
        <v>273</v>
      </c>
      <c r="E27" s="268">
        <v>108690</v>
      </c>
      <c r="J27" s="393"/>
      <c r="K27" s="393"/>
      <c r="L27" s="7"/>
      <c r="N27" s="7"/>
      <c r="O27" s="7"/>
      <c r="P27" s="7"/>
      <c r="Q27" s="7"/>
      <c r="R27" s="7"/>
    </row>
    <row r="28" spans="1:18" ht="21.75">
      <c r="A28" s="277" t="s">
        <v>282</v>
      </c>
      <c r="B28" s="278">
        <v>401670</v>
      </c>
      <c r="C28" s="279"/>
      <c r="D28" s="280" t="s">
        <v>283</v>
      </c>
      <c r="E28" s="281">
        <v>91690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58" customFormat="1" ht="21.75">
      <c r="A29" s="474" t="s">
        <v>266</v>
      </c>
      <c r="B29" s="476">
        <v>140000</v>
      </c>
      <c r="C29" s="279"/>
      <c r="D29" s="280" t="s">
        <v>76</v>
      </c>
      <c r="E29" s="281">
        <v>78760</v>
      </c>
      <c r="J29" s="393"/>
      <c r="K29" s="393"/>
      <c r="L29" s="7"/>
      <c r="M29" s="7"/>
      <c r="N29" s="7"/>
      <c r="O29" s="7"/>
      <c r="P29" s="7"/>
      <c r="Q29" s="7"/>
      <c r="R29" s="7"/>
    </row>
    <row r="30" spans="1:18" s="360" customFormat="1" ht="21.75">
      <c r="A30" s="277" t="s">
        <v>101</v>
      </c>
      <c r="B30" s="278">
        <v>50000</v>
      </c>
      <c r="C30" s="279"/>
      <c r="D30" s="362" t="s">
        <v>300</v>
      </c>
      <c r="E30" s="363">
        <v>31020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60" customFormat="1" ht="21.75">
      <c r="A31" s="277" t="s">
        <v>221</v>
      </c>
      <c r="B31" s="278">
        <v>140750</v>
      </c>
      <c r="C31" s="279"/>
      <c r="D31" s="280" t="s">
        <v>77</v>
      </c>
      <c r="E31" s="281">
        <v>400000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66" customFormat="1" ht="21.75">
      <c r="A32" s="277" t="s">
        <v>82</v>
      </c>
      <c r="B32" s="278">
        <v>298740</v>
      </c>
      <c r="C32" s="279"/>
      <c r="D32" s="280" t="s">
        <v>216</v>
      </c>
      <c r="E32" s="281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115</v>
      </c>
      <c r="B33" s="278">
        <v>869180</v>
      </c>
      <c r="C33" s="279"/>
      <c r="D33" s="280" t="s">
        <v>103</v>
      </c>
      <c r="E33" s="281">
        <v>100000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473" t="s">
        <v>97</v>
      </c>
      <c r="B34" s="475">
        <v>361400</v>
      </c>
      <c r="C34" s="318"/>
      <c r="D34" s="364" t="s">
        <v>299</v>
      </c>
      <c r="E34" s="329">
        <v>15000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A21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9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1"/>
      <c r="B1" s="451"/>
      <c r="C1" s="451"/>
      <c r="D1" s="451"/>
      <c r="E1" s="451"/>
      <c r="F1" s="451"/>
      <c r="G1" s="451"/>
      <c r="H1" s="451"/>
      <c r="I1" s="451"/>
    </row>
    <row r="2" spans="1:9" ht="24" thickBot="1">
      <c r="A2" s="464" t="s">
        <v>193</v>
      </c>
      <c r="B2" s="465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64" t="s">
        <v>210</v>
      </c>
      <c r="B3" s="470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64" t="s">
        <v>211</v>
      </c>
      <c r="B4" s="470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51"/>
      <c r="B5" s="451"/>
      <c r="C5" s="451"/>
      <c r="D5" s="451"/>
      <c r="E5" s="451"/>
      <c r="F5" s="451"/>
      <c r="G5" s="451"/>
      <c r="H5" s="451"/>
      <c r="I5" s="451"/>
    </row>
    <row r="6" spans="1:9" ht="15.75" thickBot="1">
      <c r="A6" s="255" t="s">
        <v>84</v>
      </c>
      <c r="B6" s="255" t="s">
        <v>85</v>
      </c>
      <c r="C6" s="255" t="s">
        <v>36</v>
      </c>
      <c r="D6" s="315" t="s">
        <v>146</v>
      </c>
      <c r="E6" s="255" t="s">
        <v>147</v>
      </c>
      <c r="G6" s="299" t="s">
        <v>180</v>
      </c>
      <c r="H6" s="291" t="s">
        <v>192</v>
      </c>
      <c r="I6" s="300" t="s">
        <v>36</v>
      </c>
    </row>
    <row r="7" spans="1:9" ht="14.25">
      <c r="A7" s="276" t="s">
        <v>83</v>
      </c>
      <c r="B7" s="283" t="s">
        <v>86</v>
      </c>
      <c r="C7" s="276">
        <v>1000</v>
      </c>
      <c r="D7" s="284"/>
      <c r="E7" s="282"/>
      <c r="G7" s="454">
        <v>44684</v>
      </c>
      <c r="H7" s="289" t="s">
        <v>171</v>
      </c>
      <c r="I7" s="457">
        <v>15000</v>
      </c>
    </row>
    <row r="8" spans="1:9" ht="14.25">
      <c r="A8" s="276" t="s">
        <v>104</v>
      </c>
      <c r="B8" s="283" t="s">
        <v>94</v>
      </c>
      <c r="C8" s="276">
        <v>3000</v>
      </c>
      <c r="D8" s="284"/>
      <c r="E8" s="282"/>
      <c r="G8" s="454"/>
      <c r="H8" s="289" t="s">
        <v>172</v>
      </c>
      <c r="I8" s="457"/>
    </row>
    <row r="9" spans="1:9" ht="15" thickBot="1">
      <c r="A9" s="276" t="s">
        <v>105</v>
      </c>
      <c r="B9" s="283" t="s">
        <v>106</v>
      </c>
      <c r="C9" s="276">
        <v>500</v>
      </c>
      <c r="D9" s="284"/>
      <c r="E9" s="282"/>
      <c r="G9" s="455"/>
      <c r="H9" s="290" t="s">
        <v>173</v>
      </c>
      <c r="I9" s="458"/>
    </row>
    <row r="10" spans="1:9" ht="12.75" customHeight="1">
      <c r="A10" s="276" t="s">
        <v>107</v>
      </c>
      <c r="B10" s="283"/>
      <c r="C10" s="276">
        <v>2500</v>
      </c>
      <c r="D10" s="284"/>
      <c r="E10" s="282"/>
      <c r="G10" s="454">
        <v>44684</v>
      </c>
      <c r="H10" s="289" t="s">
        <v>174</v>
      </c>
      <c r="I10" s="457">
        <v>5500</v>
      </c>
    </row>
    <row r="11" spans="1:9" ht="12.75" customHeight="1">
      <c r="A11" s="276" t="s">
        <v>108</v>
      </c>
      <c r="B11" s="283"/>
      <c r="C11" s="276">
        <v>500</v>
      </c>
      <c r="D11" s="284"/>
      <c r="E11" s="282"/>
      <c r="G11" s="454"/>
      <c r="H11" s="289" t="s">
        <v>175</v>
      </c>
      <c r="I11" s="457"/>
    </row>
    <row r="12" spans="1:9" ht="13.5" customHeight="1" thickBot="1">
      <c r="A12" s="276" t="s">
        <v>109</v>
      </c>
      <c r="B12" s="283"/>
      <c r="C12" s="276">
        <v>3000</v>
      </c>
      <c r="D12" s="284"/>
      <c r="E12" s="282"/>
      <c r="G12" s="455"/>
      <c r="H12" s="290" t="s">
        <v>173</v>
      </c>
      <c r="I12" s="458"/>
    </row>
    <row r="13" spans="1:9" ht="14.25">
      <c r="A13" s="276"/>
      <c r="B13" s="283"/>
      <c r="C13" s="276"/>
      <c r="D13" s="284"/>
      <c r="E13" s="282"/>
      <c r="G13" s="454">
        <v>44684</v>
      </c>
      <c r="H13" s="289" t="s">
        <v>176</v>
      </c>
      <c r="I13" s="457">
        <v>5000</v>
      </c>
    </row>
    <row r="14" spans="1:9" ht="14.25">
      <c r="A14" s="254"/>
      <c r="B14" s="284"/>
      <c r="C14" s="254"/>
      <c r="D14" s="284"/>
      <c r="E14" s="282"/>
      <c r="G14" s="454"/>
      <c r="H14" s="289" t="s">
        <v>172</v>
      </c>
      <c r="I14" s="457"/>
    </row>
    <row r="15" spans="1:9" ht="15" thickBot="1">
      <c r="A15" s="276"/>
      <c r="B15" s="283"/>
      <c r="C15" s="276"/>
      <c r="D15" s="284"/>
      <c r="E15" s="282"/>
      <c r="G15" s="455"/>
      <c r="H15" s="290" t="s">
        <v>181</v>
      </c>
      <c r="I15" s="458"/>
    </row>
    <row r="16" spans="1:9" ht="14.25">
      <c r="A16" s="254" t="s">
        <v>110</v>
      </c>
      <c r="B16" s="284" t="s">
        <v>128</v>
      </c>
      <c r="C16" s="254">
        <v>3000</v>
      </c>
      <c r="D16" s="284"/>
      <c r="E16" s="282"/>
      <c r="G16" s="454">
        <v>44684</v>
      </c>
      <c r="H16" s="289" t="s">
        <v>177</v>
      </c>
      <c r="I16" s="457">
        <v>3000</v>
      </c>
    </row>
    <row r="17" spans="1:9" ht="14.25">
      <c r="A17" s="254" t="s">
        <v>110</v>
      </c>
      <c r="B17" s="284" t="s">
        <v>112</v>
      </c>
      <c r="C17" s="254">
        <v>500</v>
      </c>
      <c r="D17" s="284"/>
      <c r="E17" s="282"/>
      <c r="G17" s="454"/>
      <c r="H17" s="289" t="s">
        <v>178</v>
      </c>
      <c r="I17" s="457"/>
    </row>
    <row r="18" spans="1:9" ht="15" thickBot="1">
      <c r="A18" s="254" t="s">
        <v>120</v>
      </c>
      <c r="B18" s="284" t="s">
        <v>121</v>
      </c>
      <c r="C18" s="254">
        <v>1500</v>
      </c>
      <c r="D18" s="284"/>
      <c r="E18" s="282"/>
      <c r="G18" s="455"/>
      <c r="H18" s="290" t="s">
        <v>179</v>
      </c>
      <c r="I18" s="457"/>
    </row>
    <row r="19" spans="1:9" ht="14.25">
      <c r="A19" s="254" t="s">
        <v>124</v>
      </c>
      <c r="B19" s="284" t="s">
        <v>125</v>
      </c>
      <c r="C19" s="254">
        <v>1500</v>
      </c>
      <c r="D19" s="284"/>
      <c r="E19" s="282"/>
      <c r="G19" s="454" t="s">
        <v>185</v>
      </c>
      <c r="H19" s="289" t="s">
        <v>177</v>
      </c>
      <c r="I19" s="456">
        <v>18000</v>
      </c>
    </row>
    <row r="20" spans="1:9" ht="14.25">
      <c r="A20" s="254" t="s">
        <v>127</v>
      </c>
      <c r="B20" s="284" t="s">
        <v>129</v>
      </c>
      <c r="C20" s="254">
        <v>1500</v>
      </c>
      <c r="D20" s="284"/>
      <c r="E20" s="282"/>
      <c r="G20" s="454"/>
      <c r="H20" s="289" t="s">
        <v>183</v>
      </c>
      <c r="I20" s="457"/>
    </row>
    <row r="21" spans="1:9" ht="15" thickBot="1">
      <c r="A21" s="254" t="s">
        <v>130</v>
      </c>
      <c r="B21" s="284" t="s">
        <v>131</v>
      </c>
      <c r="C21" s="254">
        <v>1000</v>
      </c>
      <c r="D21" s="284"/>
      <c r="E21" s="282"/>
      <c r="G21" s="455"/>
      <c r="H21" s="290" t="s">
        <v>184</v>
      </c>
      <c r="I21" s="458"/>
    </row>
    <row r="22" spans="1:9" ht="14.25">
      <c r="A22" s="254" t="s">
        <v>130</v>
      </c>
      <c r="B22" s="284" t="s">
        <v>132</v>
      </c>
      <c r="C22" s="254">
        <v>1500</v>
      </c>
      <c r="D22" s="284"/>
      <c r="E22" s="282"/>
      <c r="G22" s="454" t="s">
        <v>185</v>
      </c>
      <c r="H22" s="289" t="s">
        <v>177</v>
      </c>
      <c r="I22" s="457">
        <v>7500</v>
      </c>
    </row>
    <row r="23" spans="1:9" ht="14.25">
      <c r="A23" s="254" t="s">
        <v>130</v>
      </c>
      <c r="B23" s="284" t="s">
        <v>133</v>
      </c>
      <c r="C23" s="254">
        <v>1000</v>
      </c>
      <c r="D23" s="284"/>
      <c r="E23" s="282"/>
      <c r="G23" s="454"/>
      <c r="H23" s="289" t="s">
        <v>186</v>
      </c>
      <c r="I23" s="457"/>
    </row>
    <row r="24" spans="1:9" ht="15" thickBot="1">
      <c r="A24" s="254" t="s">
        <v>135</v>
      </c>
      <c r="B24" s="284" t="s">
        <v>136</v>
      </c>
      <c r="C24" s="254">
        <v>500</v>
      </c>
      <c r="D24" s="284"/>
      <c r="E24" s="282"/>
      <c r="G24" s="455"/>
      <c r="H24" s="290" t="s">
        <v>184</v>
      </c>
      <c r="I24" s="458"/>
    </row>
    <row r="25" spans="1:9" ht="14.25">
      <c r="A25" s="254" t="s">
        <v>135</v>
      </c>
      <c r="B25" s="284" t="s">
        <v>137</v>
      </c>
      <c r="C25" s="254">
        <v>3000</v>
      </c>
      <c r="D25" s="284"/>
      <c r="E25" s="282"/>
      <c r="G25" s="454" t="s">
        <v>185</v>
      </c>
      <c r="H25" s="289" t="s">
        <v>187</v>
      </c>
      <c r="I25" s="457">
        <v>1000</v>
      </c>
    </row>
    <row r="26" spans="1:9" ht="14.25">
      <c r="A26" s="254" t="s">
        <v>135</v>
      </c>
      <c r="B26" s="284" t="s">
        <v>133</v>
      </c>
      <c r="C26" s="254">
        <v>1000</v>
      </c>
      <c r="D26" s="284"/>
      <c r="E26" s="282"/>
      <c r="G26" s="454"/>
      <c r="H26" s="289" t="s">
        <v>188</v>
      </c>
      <c r="I26" s="457"/>
    </row>
    <row r="27" spans="1:9" ht="15" thickBot="1">
      <c r="A27" s="254" t="s">
        <v>139</v>
      </c>
      <c r="B27" s="284" t="s">
        <v>78</v>
      </c>
      <c r="C27" s="254">
        <v>1000</v>
      </c>
      <c r="D27" s="284"/>
      <c r="E27" s="282"/>
      <c r="G27" s="455"/>
      <c r="H27" s="290" t="s">
        <v>189</v>
      </c>
      <c r="I27" s="458"/>
    </row>
    <row r="28" spans="1:9" ht="14.25">
      <c r="A28" s="254" t="s">
        <v>140</v>
      </c>
      <c r="B28" s="284" t="s">
        <v>141</v>
      </c>
      <c r="C28" s="254">
        <v>1000</v>
      </c>
      <c r="D28" s="284"/>
      <c r="E28" s="282"/>
      <c r="G28" s="459" t="s">
        <v>185</v>
      </c>
      <c r="H28" s="292" t="s">
        <v>171</v>
      </c>
      <c r="I28" s="461">
        <v>-2000</v>
      </c>
    </row>
    <row r="29" spans="1:9" ht="14.25">
      <c r="A29" s="254" t="s">
        <v>144</v>
      </c>
      <c r="B29" s="284" t="s">
        <v>145</v>
      </c>
      <c r="C29" s="254">
        <v>1500</v>
      </c>
      <c r="D29" s="316" t="s">
        <v>151</v>
      </c>
      <c r="E29" s="282">
        <v>357484290824718</v>
      </c>
      <c r="G29" s="459"/>
      <c r="H29" s="292" t="s">
        <v>190</v>
      </c>
      <c r="I29" s="462"/>
    </row>
    <row r="30" spans="1:9" ht="15" thickBot="1">
      <c r="A30" s="254" t="s">
        <v>148</v>
      </c>
      <c r="B30" s="284" t="s">
        <v>81</v>
      </c>
      <c r="C30" s="254">
        <v>4500</v>
      </c>
      <c r="D30" s="284" t="s">
        <v>149</v>
      </c>
      <c r="E30" s="282"/>
      <c r="G30" s="460"/>
      <c r="H30" s="293" t="s">
        <v>191</v>
      </c>
      <c r="I30" s="463"/>
    </row>
    <row r="31" spans="1:9" ht="16.5" thickBot="1">
      <c r="A31" s="254" t="s">
        <v>154</v>
      </c>
      <c r="B31" s="284" t="s">
        <v>155</v>
      </c>
      <c r="C31" s="254">
        <v>1500</v>
      </c>
      <c r="D31" s="284" t="s">
        <v>151</v>
      </c>
      <c r="E31" s="282"/>
      <c r="G31" s="452" t="s">
        <v>182</v>
      </c>
      <c r="H31" s="453"/>
      <c r="I31" s="304">
        <f>SUM(I7:I30)</f>
        <v>53000</v>
      </c>
    </row>
    <row r="32" spans="1:9" ht="15.75" thickBot="1">
      <c r="A32" s="254" t="s">
        <v>156</v>
      </c>
      <c r="B32" s="254" t="s">
        <v>157</v>
      </c>
      <c r="C32" s="254">
        <v>1000</v>
      </c>
      <c r="D32" s="284" t="s">
        <v>158</v>
      </c>
      <c r="E32" s="282"/>
      <c r="G32" s="468" t="s">
        <v>208</v>
      </c>
      <c r="H32" s="469"/>
      <c r="I32" s="305">
        <f>I52</f>
        <v>37500</v>
      </c>
    </row>
    <row r="33" spans="1:13" ht="18.75" thickBot="1">
      <c r="A33" s="254" t="s">
        <v>159</v>
      </c>
      <c r="B33" s="254" t="s">
        <v>160</v>
      </c>
      <c r="C33" s="254">
        <v>500</v>
      </c>
      <c r="D33" s="284" t="s">
        <v>161</v>
      </c>
      <c r="E33" s="282">
        <v>354551892947593</v>
      </c>
      <c r="G33" s="466" t="s">
        <v>209</v>
      </c>
      <c r="H33" s="467"/>
      <c r="I33" s="306">
        <f>I31-I32</f>
        <v>15500</v>
      </c>
    </row>
    <row r="34" spans="1:13">
      <c r="A34" s="254" t="s">
        <v>159</v>
      </c>
      <c r="B34" s="254" t="s">
        <v>162</v>
      </c>
      <c r="C34" s="254">
        <v>1500</v>
      </c>
      <c r="D34" s="284"/>
      <c r="E34" s="282"/>
    </row>
    <row r="35" spans="1:13" ht="13.5" thickBot="1">
      <c r="A35" s="254" t="s">
        <v>159</v>
      </c>
      <c r="B35" s="254" t="s">
        <v>163</v>
      </c>
      <c r="C35" s="254">
        <v>3000</v>
      </c>
      <c r="D35" s="284"/>
      <c r="E35" s="282"/>
    </row>
    <row r="36" spans="1:13" ht="15.75">
      <c r="A36" s="254" t="s">
        <v>164</v>
      </c>
      <c r="B36" s="254" t="s">
        <v>132</v>
      </c>
      <c r="C36" s="254">
        <v>1500</v>
      </c>
      <c r="D36" s="284" t="s">
        <v>151</v>
      </c>
      <c r="E36" s="282">
        <v>357484290920474</v>
      </c>
      <c r="G36" s="446" t="s">
        <v>230</v>
      </c>
      <c r="H36" s="447"/>
      <c r="I36" s="448"/>
      <c r="K36" s="446" t="s">
        <v>235</v>
      </c>
      <c r="L36" s="447"/>
      <c r="M36" s="448"/>
    </row>
    <row r="37" spans="1:13">
      <c r="A37" s="254" t="s">
        <v>164</v>
      </c>
      <c r="B37" s="254" t="s">
        <v>73</v>
      </c>
      <c r="C37" s="254">
        <v>500</v>
      </c>
      <c r="D37" s="284" t="s">
        <v>161</v>
      </c>
      <c r="E37" s="282"/>
      <c r="G37" s="351" t="s">
        <v>84</v>
      </c>
      <c r="H37" s="255" t="s">
        <v>85</v>
      </c>
      <c r="I37" s="352" t="s">
        <v>36</v>
      </c>
      <c r="K37" s="351" t="s">
        <v>84</v>
      </c>
      <c r="L37" s="255" t="s">
        <v>85</v>
      </c>
      <c r="M37" s="352" t="s">
        <v>36</v>
      </c>
    </row>
    <row r="38" spans="1:13">
      <c r="A38" s="254" t="s">
        <v>166</v>
      </c>
      <c r="B38" s="254" t="s">
        <v>94</v>
      </c>
      <c r="C38" s="254">
        <v>500</v>
      </c>
      <c r="D38" s="284" t="s">
        <v>161</v>
      </c>
      <c r="E38" s="282">
        <v>354551894521776</v>
      </c>
      <c r="G38" s="308" t="s">
        <v>169</v>
      </c>
      <c r="H38" s="288" t="s">
        <v>170</v>
      </c>
      <c r="I38" s="310">
        <v>12000</v>
      </c>
      <c r="K38" s="308" t="s">
        <v>169</v>
      </c>
      <c r="L38" s="288" t="s">
        <v>170</v>
      </c>
      <c r="M38" s="310">
        <v>8000</v>
      </c>
    </row>
    <row r="39" spans="1:13">
      <c r="A39" s="254" t="s">
        <v>166</v>
      </c>
      <c r="B39" s="254" t="s">
        <v>167</v>
      </c>
      <c r="C39" s="254">
        <v>500</v>
      </c>
      <c r="D39" s="284" t="s">
        <v>161</v>
      </c>
      <c r="E39" s="282">
        <v>354551894521958</v>
      </c>
      <c r="G39" s="308" t="s">
        <v>227</v>
      </c>
      <c r="H39" s="276" t="s">
        <v>231</v>
      </c>
      <c r="I39" s="310">
        <v>6500</v>
      </c>
      <c r="K39" s="308" t="s">
        <v>232</v>
      </c>
      <c r="L39" s="276" t="s">
        <v>170</v>
      </c>
      <c r="M39" s="310">
        <v>5000</v>
      </c>
    </row>
    <row r="40" spans="1:13">
      <c r="A40" s="254" t="s">
        <v>166</v>
      </c>
      <c r="B40" s="254" t="s">
        <v>168</v>
      </c>
      <c r="C40" s="254">
        <v>1500</v>
      </c>
      <c r="D40" s="284" t="s">
        <v>151</v>
      </c>
      <c r="E40" s="282"/>
      <c r="G40" s="308" t="s">
        <v>232</v>
      </c>
      <c r="H40" s="276" t="s">
        <v>234</v>
      </c>
      <c r="I40" s="310">
        <v>-2500</v>
      </c>
      <c r="K40" s="308" t="s">
        <v>236</v>
      </c>
      <c r="L40" s="276" t="s">
        <v>237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232</v>
      </c>
      <c r="H41" s="276" t="s">
        <v>170</v>
      </c>
      <c r="I41" s="310">
        <v>6500</v>
      </c>
      <c r="K41" s="308" t="s">
        <v>240</v>
      </c>
      <c r="L41" s="276" t="s">
        <v>237</v>
      </c>
      <c r="M41" s="310">
        <v>5000</v>
      </c>
    </row>
    <row r="42" spans="1:13">
      <c r="A42" s="276" t="s">
        <v>195</v>
      </c>
      <c r="B42" s="276" t="s">
        <v>196</v>
      </c>
      <c r="C42" s="276">
        <v>1000</v>
      </c>
      <c r="D42" s="283" t="s">
        <v>158</v>
      </c>
      <c r="E42" s="286">
        <v>350414100342350</v>
      </c>
      <c r="G42" s="309" t="s">
        <v>236</v>
      </c>
      <c r="H42" s="254" t="s">
        <v>237</v>
      </c>
      <c r="I42" s="311">
        <v>8500</v>
      </c>
      <c r="K42" s="309" t="s">
        <v>244</v>
      </c>
      <c r="L42" s="254" t="s">
        <v>170</v>
      </c>
      <c r="M42" s="311">
        <v>4000</v>
      </c>
    </row>
    <row r="43" spans="1:13">
      <c r="A43" s="284" t="s">
        <v>195</v>
      </c>
      <c r="B43" s="284" t="s">
        <v>197</v>
      </c>
      <c r="C43" s="301">
        <v>1000</v>
      </c>
      <c r="D43" s="284" t="s">
        <v>198</v>
      </c>
      <c r="E43" s="330" t="s">
        <v>199</v>
      </c>
      <c r="G43" s="309" t="s">
        <v>238</v>
      </c>
      <c r="H43" s="254" t="s">
        <v>237</v>
      </c>
      <c r="I43" s="311">
        <v>2000</v>
      </c>
      <c r="K43" s="394" t="s">
        <v>307</v>
      </c>
      <c r="L43" s="347" t="s">
        <v>314</v>
      </c>
      <c r="M43" s="395">
        <v>4725</v>
      </c>
    </row>
    <row r="44" spans="1:13">
      <c r="A44" s="254" t="s">
        <v>200</v>
      </c>
      <c r="B44" s="254" t="s">
        <v>68</v>
      </c>
      <c r="C44" s="254">
        <v>1500</v>
      </c>
      <c r="D44" s="284" t="s">
        <v>151</v>
      </c>
      <c r="E44" s="282">
        <v>357484290765465</v>
      </c>
      <c r="G44" s="309" t="s">
        <v>240</v>
      </c>
      <c r="H44" s="254" t="s">
        <v>237</v>
      </c>
      <c r="I44" s="311">
        <v>1000</v>
      </c>
      <c r="K44" s="309"/>
      <c r="L44" s="254"/>
      <c r="M44" s="311"/>
    </row>
    <row r="45" spans="1:13">
      <c r="A45" s="254" t="s">
        <v>213</v>
      </c>
      <c r="B45" s="323" t="s">
        <v>214</v>
      </c>
      <c r="C45" s="254">
        <v>500</v>
      </c>
      <c r="D45" s="316" t="s">
        <v>161</v>
      </c>
      <c r="E45" s="282">
        <v>354551892934849</v>
      </c>
      <c r="G45" s="309" t="s">
        <v>244</v>
      </c>
      <c r="H45" s="254" t="s">
        <v>170</v>
      </c>
      <c r="I45" s="353">
        <v>3500</v>
      </c>
      <c r="K45" s="309"/>
      <c r="L45" s="254"/>
      <c r="M45" s="353"/>
    </row>
    <row r="46" spans="1:13">
      <c r="A46" s="254"/>
      <c r="B46" s="254"/>
      <c r="C46" s="254"/>
      <c r="D46" s="284"/>
      <c r="E46" s="282"/>
      <c r="G46" s="309"/>
      <c r="H46" s="254"/>
      <c r="I46" s="353"/>
      <c r="K46" s="309"/>
      <c r="L46" s="254"/>
      <c r="M46" s="353"/>
    </row>
    <row r="47" spans="1:13">
      <c r="A47" s="254"/>
      <c r="B47" s="254"/>
      <c r="C47" s="254"/>
      <c r="D47" s="284"/>
      <c r="E47" s="282"/>
      <c r="G47" s="309"/>
      <c r="H47" s="254"/>
      <c r="I47" s="353"/>
      <c r="K47" s="309"/>
      <c r="L47" s="254"/>
      <c r="M47" s="353"/>
    </row>
    <row r="48" spans="1:13">
      <c r="A48" s="254"/>
      <c r="B48" s="254"/>
      <c r="C48" s="254"/>
      <c r="D48" s="284"/>
      <c r="E48" s="282"/>
      <c r="G48" s="309"/>
      <c r="H48" s="254"/>
      <c r="I48" s="353"/>
      <c r="K48" s="309"/>
      <c r="L48" s="254"/>
      <c r="M48" s="353"/>
    </row>
    <row r="49" spans="1:13">
      <c r="A49" s="254"/>
      <c r="B49" s="254"/>
      <c r="C49" s="254"/>
      <c r="D49" s="284"/>
      <c r="E49" s="282"/>
      <c r="G49" s="309"/>
      <c r="H49" s="254"/>
      <c r="I49" s="353"/>
      <c r="K49" s="309"/>
      <c r="L49" s="254"/>
      <c r="M49" s="353"/>
    </row>
    <row r="50" spans="1:13">
      <c r="A50" s="254"/>
      <c r="B50" s="254"/>
      <c r="C50" s="254"/>
      <c r="D50" s="284"/>
      <c r="E50" s="282"/>
      <c r="G50" s="309"/>
      <c r="H50" s="254"/>
      <c r="I50" s="353"/>
      <c r="K50" s="309"/>
      <c r="L50" s="254"/>
      <c r="M50" s="353"/>
    </row>
    <row r="51" spans="1:13">
      <c r="A51" s="254"/>
      <c r="B51" s="254"/>
      <c r="C51" s="254"/>
      <c r="D51" s="284"/>
      <c r="E51" s="282"/>
      <c r="G51" s="309"/>
      <c r="H51" s="254"/>
      <c r="I51" s="353"/>
      <c r="K51" s="309"/>
      <c r="L51" s="254"/>
      <c r="M51" s="353"/>
    </row>
    <row r="52" spans="1:13" ht="16.5" thickBot="1">
      <c r="A52" s="254"/>
      <c r="B52" s="254"/>
      <c r="C52" s="254"/>
      <c r="D52" s="284"/>
      <c r="E52" s="282"/>
      <c r="G52" s="449" t="s">
        <v>87</v>
      </c>
      <c r="H52" s="450"/>
      <c r="I52" s="312">
        <f>SUM(I38:I51)</f>
        <v>37500</v>
      </c>
      <c r="K52" s="449" t="s">
        <v>87</v>
      </c>
      <c r="L52" s="450"/>
      <c r="M52" s="312">
        <f>SUM(M38:M51)</f>
        <v>31725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6" sqref="H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  <col min="7" max="7" width="23.85546875" bestFit="1" customWidth="1"/>
  </cols>
  <sheetData>
    <row r="1" spans="1:8" ht="24" thickBot="1">
      <c r="A1" s="464" t="s">
        <v>193</v>
      </c>
      <c r="B1" s="465"/>
      <c r="C1" s="294">
        <f>C80+H6</f>
        <v>102690</v>
      </c>
      <c r="D1" s="313"/>
      <c r="E1" s="303"/>
      <c r="F1" s="303"/>
    </row>
    <row r="2" spans="1:8">
      <c r="A2" s="303"/>
      <c r="B2" s="303"/>
      <c r="C2" s="303"/>
      <c r="D2" s="303"/>
      <c r="E2" s="303"/>
      <c r="F2" s="303"/>
    </row>
    <row r="3" spans="1:8">
      <c r="A3" s="255" t="s">
        <v>84</v>
      </c>
      <c r="B3" s="255" t="s">
        <v>85</v>
      </c>
      <c r="C3" s="255" t="s">
        <v>36</v>
      </c>
      <c r="D3" s="315" t="s">
        <v>146</v>
      </c>
      <c r="E3" s="255" t="s">
        <v>147</v>
      </c>
    </row>
    <row r="4" spans="1:8">
      <c r="A4" s="276" t="s">
        <v>218</v>
      </c>
      <c r="B4" s="283" t="s">
        <v>94</v>
      </c>
      <c r="C4" s="276">
        <v>1500</v>
      </c>
      <c r="D4" s="284" t="s">
        <v>219</v>
      </c>
      <c r="E4" s="282">
        <v>357484290839674</v>
      </c>
      <c r="F4" t="s">
        <v>88</v>
      </c>
      <c r="G4" s="254" t="s">
        <v>318</v>
      </c>
      <c r="H4" s="254">
        <v>9340</v>
      </c>
    </row>
    <row r="5" spans="1:8">
      <c r="A5" s="276" t="s">
        <v>218</v>
      </c>
      <c r="B5" s="283" t="s">
        <v>106</v>
      </c>
      <c r="C5" s="276">
        <v>1500</v>
      </c>
      <c r="D5" s="284" t="s">
        <v>219</v>
      </c>
      <c r="E5" s="282">
        <v>357484290763494</v>
      </c>
      <c r="F5" t="s">
        <v>88</v>
      </c>
      <c r="G5" s="254" t="s">
        <v>319</v>
      </c>
      <c r="H5" s="254">
        <v>10000</v>
      </c>
    </row>
    <row r="6" spans="1:8">
      <c r="A6" s="276" t="s">
        <v>218</v>
      </c>
      <c r="B6" s="283" t="s">
        <v>94</v>
      </c>
      <c r="C6" s="276">
        <v>500</v>
      </c>
      <c r="D6" s="284" t="s">
        <v>220</v>
      </c>
      <c r="E6" s="282">
        <v>354551894549579</v>
      </c>
      <c r="F6" t="s">
        <v>88</v>
      </c>
      <c r="G6" s="396" t="s">
        <v>87</v>
      </c>
      <c r="H6" s="396">
        <v>19340</v>
      </c>
    </row>
    <row r="7" spans="1:8" ht="12.75" customHeight="1">
      <c r="A7" s="276" t="s">
        <v>222</v>
      </c>
      <c r="B7" s="283" t="s">
        <v>223</v>
      </c>
      <c r="C7" s="276">
        <v>1500</v>
      </c>
      <c r="D7" s="284" t="s">
        <v>219</v>
      </c>
      <c r="E7" s="282">
        <v>357484290834055</v>
      </c>
      <c r="F7" t="s">
        <v>88</v>
      </c>
    </row>
    <row r="8" spans="1:8" ht="12.75" customHeight="1">
      <c r="A8" s="276" t="s">
        <v>227</v>
      </c>
      <c r="B8" s="283" t="s">
        <v>94</v>
      </c>
      <c r="C8" s="276">
        <v>500</v>
      </c>
      <c r="D8" s="284" t="s">
        <v>220</v>
      </c>
      <c r="E8" s="282">
        <v>354551892934765</v>
      </c>
      <c r="F8" t="s">
        <v>88</v>
      </c>
    </row>
    <row r="9" spans="1:8" ht="13.5" customHeight="1">
      <c r="A9" s="276" t="s">
        <v>227</v>
      </c>
      <c r="B9" s="283" t="s">
        <v>228</v>
      </c>
      <c r="C9" s="276">
        <v>1000</v>
      </c>
      <c r="D9" s="284" t="s">
        <v>229</v>
      </c>
      <c r="E9" s="282">
        <v>350414100235489</v>
      </c>
      <c r="F9" t="s">
        <v>88</v>
      </c>
    </row>
    <row r="10" spans="1:8">
      <c r="A10" s="276" t="s">
        <v>227</v>
      </c>
      <c r="B10" s="283" t="s">
        <v>94</v>
      </c>
      <c r="C10" s="276">
        <v>1000</v>
      </c>
      <c r="D10" s="284" t="s">
        <v>229</v>
      </c>
      <c r="E10" s="282">
        <v>350414100408409</v>
      </c>
      <c r="F10" t="s">
        <v>88</v>
      </c>
    </row>
    <row r="11" spans="1:8">
      <c r="A11" s="254" t="s">
        <v>232</v>
      </c>
      <c r="B11" s="284" t="s">
        <v>233</v>
      </c>
      <c r="C11" s="254">
        <v>1000</v>
      </c>
      <c r="D11" s="284" t="s">
        <v>229</v>
      </c>
      <c r="E11" s="282">
        <v>350414100296937</v>
      </c>
      <c r="F11" t="s">
        <v>88</v>
      </c>
    </row>
    <row r="12" spans="1:8">
      <c r="A12" s="276" t="s">
        <v>232</v>
      </c>
      <c r="B12" s="283" t="s">
        <v>94</v>
      </c>
      <c r="C12" s="276">
        <v>500</v>
      </c>
      <c r="D12" s="284" t="s">
        <v>220</v>
      </c>
      <c r="E12" s="282">
        <v>354551892913900</v>
      </c>
      <c r="F12" t="s">
        <v>88</v>
      </c>
    </row>
    <row r="13" spans="1:8">
      <c r="A13" s="254" t="s">
        <v>236</v>
      </c>
      <c r="B13" s="284" t="s">
        <v>233</v>
      </c>
      <c r="C13" s="254">
        <v>500</v>
      </c>
      <c r="D13" s="284" t="s">
        <v>220</v>
      </c>
      <c r="E13" s="282">
        <v>354551894430861</v>
      </c>
      <c r="F13" t="s">
        <v>88</v>
      </c>
    </row>
    <row r="14" spans="1:8">
      <c r="A14" s="347" t="s">
        <v>238</v>
      </c>
      <c r="B14" s="348" t="s">
        <v>239</v>
      </c>
      <c r="C14" s="347">
        <v>500</v>
      </c>
      <c r="D14" s="348" t="s">
        <v>220</v>
      </c>
      <c r="E14" s="349">
        <v>354551894426976</v>
      </c>
      <c r="F14" t="s">
        <v>88</v>
      </c>
    </row>
    <row r="15" spans="1:8">
      <c r="A15" s="254" t="s">
        <v>244</v>
      </c>
      <c r="B15" s="284" t="s">
        <v>106</v>
      </c>
      <c r="C15" s="254">
        <v>500</v>
      </c>
      <c r="D15" s="284" t="s">
        <v>220</v>
      </c>
      <c r="E15" s="282">
        <v>354551894502008</v>
      </c>
      <c r="F15" t="s">
        <v>245</v>
      </c>
    </row>
    <row r="16" spans="1:8">
      <c r="A16" s="254" t="s">
        <v>246</v>
      </c>
      <c r="B16" s="284" t="s">
        <v>106</v>
      </c>
      <c r="C16" s="254">
        <v>500</v>
      </c>
      <c r="D16" s="284" t="s">
        <v>220</v>
      </c>
      <c r="E16" s="282">
        <v>354551894431810</v>
      </c>
      <c r="F16" t="s">
        <v>245</v>
      </c>
    </row>
    <row r="17" spans="1:6">
      <c r="A17" s="356" t="s">
        <v>248</v>
      </c>
      <c r="B17" s="316" t="s">
        <v>249</v>
      </c>
      <c r="C17" s="254">
        <v>500</v>
      </c>
      <c r="D17" s="316" t="s">
        <v>220</v>
      </c>
      <c r="E17" s="282">
        <v>354551894529191</v>
      </c>
      <c r="F17" s="357" t="s">
        <v>245</v>
      </c>
    </row>
    <row r="18" spans="1:6">
      <c r="A18" s="356" t="s">
        <v>248</v>
      </c>
      <c r="B18" s="316" t="s">
        <v>250</v>
      </c>
      <c r="C18" s="254">
        <v>500</v>
      </c>
      <c r="D18" s="316" t="s">
        <v>251</v>
      </c>
      <c r="E18" s="282">
        <v>350816950563671</v>
      </c>
      <c r="F18" s="357" t="s">
        <v>245</v>
      </c>
    </row>
    <row r="19" spans="1:6">
      <c r="A19" s="356" t="s">
        <v>248</v>
      </c>
      <c r="B19" s="316" t="s">
        <v>250</v>
      </c>
      <c r="C19" s="254">
        <v>500</v>
      </c>
      <c r="D19" s="316" t="s">
        <v>251</v>
      </c>
      <c r="E19" s="282">
        <v>350816950504733</v>
      </c>
      <c r="F19" s="357" t="s">
        <v>245</v>
      </c>
    </row>
    <row r="20" spans="1:6">
      <c r="A20" s="254" t="s">
        <v>252</v>
      </c>
      <c r="B20" s="284" t="s">
        <v>81</v>
      </c>
      <c r="C20" s="254">
        <v>500</v>
      </c>
      <c r="D20" s="316" t="s">
        <v>251</v>
      </c>
      <c r="E20" s="282"/>
      <c r="F20" s="357" t="s">
        <v>245</v>
      </c>
    </row>
    <row r="21" spans="1:6">
      <c r="A21" s="254" t="s">
        <v>254</v>
      </c>
      <c r="B21" s="284" t="s">
        <v>256</v>
      </c>
      <c r="C21" s="254">
        <v>1500</v>
      </c>
      <c r="D21" s="284"/>
      <c r="E21" s="282"/>
      <c r="F21" s="357" t="s">
        <v>245</v>
      </c>
    </row>
    <row r="22" spans="1:6">
      <c r="A22" s="254" t="s">
        <v>254</v>
      </c>
      <c r="B22" s="284" t="s">
        <v>257</v>
      </c>
      <c r="C22" s="254">
        <v>500</v>
      </c>
      <c r="D22" s="284" t="s">
        <v>220</v>
      </c>
      <c r="E22" s="282">
        <v>354551894980220</v>
      </c>
      <c r="F22" s="357" t="s">
        <v>245</v>
      </c>
    </row>
    <row r="23" spans="1:6">
      <c r="A23" s="254" t="s">
        <v>254</v>
      </c>
      <c r="B23" s="284" t="s">
        <v>258</v>
      </c>
      <c r="C23" s="254">
        <v>2000</v>
      </c>
      <c r="D23" s="284" t="s">
        <v>259</v>
      </c>
      <c r="E23" s="282"/>
      <c r="F23" s="357" t="s">
        <v>245</v>
      </c>
    </row>
    <row r="24" spans="1:6">
      <c r="A24" s="254" t="s">
        <v>254</v>
      </c>
      <c r="B24" s="284" t="s">
        <v>250</v>
      </c>
      <c r="C24" s="254">
        <v>1000</v>
      </c>
      <c r="D24" s="284" t="s">
        <v>229</v>
      </c>
      <c r="E24" s="282">
        <v>350414100197093</v>
      </c>
      <c r="F24" s="357" t="s">
        <v>245</v>
      </c>
    </row>
    <row r="25" spans="1:6">
      <c r="A25" s="254" t="s">
        <v>263</v>
      </c>
      <c r="B25" s="284" t="s">
        <v>233</v>
      </c>
      <c r="C25" s="254">
        <v>2000</v>
      </c>
      <c r="D25" s="284" t="s">
        <v>219</v>
      </c>
      <c r="E25" s="282">
        <v>357481290926836</v>
      </c>
      <c r="F25" s="357" t="s">
        <v>245</v>
      </c>
    </row>
    <row r="26" spans="1:6">
      <c r="A26" s="254" t="s">
        <v>264</v>
      </c>
      <c r="B26" s="284" t="s">
        <v>233</v>
      </c>
      <c r="C26" s="254">
        <v>500</v>
      </c>
      <c r="D26" s="316" t="s">
        <v>251</v>
      </c>
      <c r="E26" s="282">
        <v>351908991093229</v>
      </c>
      <c r="F26" s="357" t="s">
        <v>245</v>
      </c>
    </row>
    <row r="27" spans="1:6">
      <c r="A27" s="254" t="s">
        <v>267</v>
      </c>
      <c r="B27" s="284" t="s">
        <v>94</v>
      </c>
      <c r="C27" s="254">
        <v>500</v>
      </c>
      <c r="D27" s="284" t="s">
        <v>220</v>
      </c>
      <c r="E27" s="282">
        <v>35455892961560</v>
      </c>
      <c r="F27" s="357" t="s">
        <v>245</v>
      </c>
    </row>
    <row r="28" spans="1:6">
      <c r="A28" s="254" t="s">
        <v>267</v>
      </c>
      <c r="B28" s="284" t="s">
        <v>228</v>
      </c>
      <c r="C28" s="254">
        <v>500</v>
      </c>
      <c r="D28" s="284" t="s">
        <v>220</v>
      </c>
      <c r="E28" s="282">
        <v>35455189453336</v>
      </c>
      <c r="F28" s="357" t="s">
        <v>245</v>
      </c>
    </row>
    <row r="29" spans="1:6">
      <c r="A29" s="254" t="s">
        <v>267</v>
      </c>
      <c r="B29" s="254" t="s">
        <v>268</v>
      </c>
      <c r="C29" s="254">
        <v>500</v>
      </c>
      <c r="D29" s="284" t="s">
        <v>220</v>
      </c>
      <c r="E29" s="282">
        <v>354551894519560</v>
      </c>
      <c r="F29" s="357" t="s">
        <v>245</v>
      </c>
    </row>
    <row r="30" spans="1:6">
      <c r="A30" s="254" t="s">
        <v>267</v>
      </c>
      <c r="B30" s="254" t="s">
        <v>269</v>
      </c>
      <c r="C30" s="254">
        <v>500</v>
      </c>
      <c r="D30" s="284" t="s">
        <v>220</v>
      </c>
      <c r="E30" s="282">
        <v>354545894432099</v>
      </c>
      <c r="F30" s="357" t="s">
        <v>245</v>
      </c>
    </row>
    <row r="31" spans="1:6">
      <c r="A31" s="254" t="s">
        <v>267</v>
      </c>
      <c r="B31" s="254" t="s">
        <v>269</v>
      </c>
      <c r="C31" s="254">
        <v>500</v>
      </c>
      <c r="D31" s="284" t="s">
        <v>220</v>
      </c>
      <c r="E31" s="282">
        <v>354551894427008</v>
      </c>
      <c r="F31" s="357" t="s">
        <v>245</v>
      </c>
    </row>
    <row r="32" spans="1:6">
      <c r="A32" s="254" t="s">
        <v>267</v>
      </c>
      <c r="B32" s="254" t="s">
        <v>249</v>
      </c>
      <c r="C32" s="254">
        <v>500</v>
      </c>
      <c r="D32" s="284" t="s">
        <v>270</v>
      </c>
      <c r="E32" s="282">
        <v>350816950432745</v>
      </c>
      <c r="F32" s="357" t="s">
        <v>245</v>
      </c>
    </row>
    <row r="33" spans="1:6">
      <c r="A33" s="254" t="s">
        <v>267</v>
      </c>
      <c r="B33" s="254" t="s">
        <v>249</v>
      </c>
      <c r="C33" s="254">
        <v>500</v>
      </c>
      <c r="D33" s="284" t="s">
        <v>270</v>
      </c>
      <c r="E33" s="282">
        <v>351908990782772</v>
      </c>
      <c r="F33" s="357" t="s">
        <v>245</v>
      </c>
    </row>
    <row r="34" spans="1:6">
      <c r="A34" s="254" t="s">
        <v>275</v>
      </c>
      <c r="B34" s="254" t="s">
        <v>233</v>
      </c>
      <c r="C34" s="254">
        <v>500</v>
      </c>
      <c r="D34" s="284" t="s">
        <v>276</v>
      </c>
      <c r="E34" s="282">
        <v>357567590347925</v>
      </c>
      <c r="F34" s="357" t="s">
        <v>245</v>
      </c>
    </row>
    <row r="35" spans="1:6">
      <c r="A35" s="347" t="s">
        <v>275</v>
      </c>
      <c r="B35" s="347" t="s">
        <v>277</v>
      </c>
      <c r="C35" s="347">
        <v>1350</v>
      </c>
      <c r="D35" s="348"/>
      <c r="E35" s="349"/>
      <c r="F35" s="367" t="s">
        <v>278</v>
      </c>
    </row>
    <row r="36" spans="1:6">
      <c r="A36" s="254" t="s">
        <v>284</v>
      </c>
      <c r="B36" s="254" t="s">
        <v>106</v>
      </c>
      <c r="C36" s="254">
        <v>1000</v>
      </c>
      <c r="D36" s="284" t="s">
        <v>276</v>
      </c>
      <c r="E36" s="282">
        <v>357567590168487</v>
      </c>
      <c r="F36" s="357" t="s">
        <v>245</v>
      </c>
    </row>
    <row r="37" spans="1:6">
      <c r="A37" s="347" t="s">
        <v>284</v>
      </c>
      <c r="B37" s="347" t="s">
        <v>286</v>
      </c>
      <c r="C37" s="347">
        <v>900</v>
      </c>
      <c r="D37" s="348"/>
      <c r="E37" s="349"/>
      <c r="F37" s="367" t="s">
        <v>278</v>
      </c>
    </row>
    <row r="38" spans="1:6">
      <c r="A38" s="254" t="s">
        <v>284</v>
      </c>
      <c r="B38" s="254" t="s">
        <v>268</v>
      </c>
      <c r="C38" s="254">
        <v>1000</v>
      </c>
      <c r="D38" s="284" t="s">
        <v>276</v>
      </c>
      <c r="E38" s="282">
        <v>357567590343890</v>
      </c>
      <c r="F38" s="357" t="s">
        <v>245</v>
      </c>
    </row>
    <row r="39" spans="1:6">
      <c r="A39" s="276" t="s">
        <v>284</v>
      </c>
      <c r="B39" s="276" t="s">
        <v>66</v>
      </c>
      <c r="C39" s="276">
        <v>1000</v>
      </c>
      <c r="D39" s="283" t="s">
        <v>276</v>
      </c>
      <c r="E39" s="286">
        <v>357567590426554</v>
      </c>
      <c r="F39" s="357" t="s">
        <v>245</v>
      </c>
    </row>
    <row r="40" spans="1:6">
      <c r="A40" s="284" t="s">
        <v>289</v>
      </c>
      <c r="B40" s="284" t="s">
        <v>94</v>
      </c>
      <c r="C40" s="301">
        <v>2000</v>
      </c>
      <c r="D40" s="284" t="s">
        <v>259</v>
      </c>
      <c r="E40" s="302">
        <v>358154350342914</v>
      </c>
      <c r="F40" s="357" t="s">
        <v>245</v>
      </c>
    </row>
    <row r="41" spans="1:6">
      <c r="A41" s="254" t="s">
        <v>290</v>
      </c>
      <c r="B41" s="254" t="s">
        <v>249</v>
      </c>
      <c r="C41" s="254">
        <v>500</v>
      </c>
      <c r="D41" s="284" t="s">
        <v>270</v>
      </c>
      <c r="E41" s="282">
        <v>351908991275511</v>
      </c>
      <c r="F41" s="357" t="s">
        <v>245</v>
      </c>
    </row>
    <row r="42" spans="1:6">
      <c r="A42" s="254" t="s">
        <v>291</v>
      </c>
      <c r="B42" s="323" t="s">
        <v>81</v>
      </c>
      <c r="C42" s="254">
        <v>2000</v>
      </c>
      <c r="D42" s="316" t="s">
        <v>259</v>
      </c>
      <c r="E42" s="282" t="s">
        <v>292</v>
      </c>
      <c r="F42" s="357" t="s">
        <v>245</v>
      </c>
    </row>
    <row r="43" spans="1:6">
      <c r="A43" s="254" t="s">
        <v>291</v>
      </c>
      <c r="B43" s="254" t="s">
        <v>106</v>
      </c>
      <c r="C43" s="254">
        <v>500</v>
      </c>
      <c r="D43" s="284" t="s">
        <v>293</v>
      </c>
      <c r="E43" s="282">
        <v>354551894431570</v>
      </c>
      <c r="F43" s="383" t="s">
        <v>245</v>
      </c>
    </row>
    <row r="44" spans="1:6">
      <c r="A44" s="254" t="s">
        <v>291</v>
      </c>
      <c r="B44" s="254" t="s">
        <v>233</v>
      </c>
      <c r="C44" s="254">
        <v>500</v>
      </c>
      <c r="D44" s="284" t="s">
        <v>293</v>
      </c>
      <c r="E44" s="282">
        <v>351908991372672</v>
      </c>
      <c r="F44" s="384" t="s">
        <v>245</v>
      </c>
    </row>
    <row r="45" spans="1:6">
      <c r="A45" s="254" t="s">
        <v>297</v>
      </c>
      <c r="B45" s="254" t="s">
        <v>94</v>
      </c>
      <c r="C45" s="254">
        <v>2000</v>
      </c>
      <c r="D45" s="284" t="s">
        <v>259</v>
      </c>
      <c r="E45" s="282">
        <v>358154350419050</v>
      </c>
      <c r="F45" s="384" t="s">
        <v>245</v>
      </c>
    </row>
    <row r="46" spans="1:6">
      <c r="A46" s="254" t="s">
        <v>297</v>
      </c>
      <c r="B46" s="254" t="s">
        <v>258</v>
      </c>
      <c r="C46" s="254">
        <v>500</v>
      </c>
      <c r="D46" s="284" t="s">
        <v>270</v>
      </c>
      <c r="E46" s="282">
        <v>350816950010079</v>
      </c>
      <c r="F46" s="384" t="s">
        <v>245</v>
      </c>
    </row>
    <row r="47" spans="1:6">
      <c r="A47" s="254" t="s">
        <v>297</v>
      </c>
      <c r="B47" s="254" t="s">
        <v>94</v>
      </c>
      <c r="C47" s="254">
        <v>500</v>
      </c>
      <c r="D47" s="284" t="s">
        <v>270</v>
      </c>
      <c r="E47" s="282">
        <v>350816950565692</v>
      </c>
      <c r="F47" s="384" t="s">
        <v>245</v>
      </c>
    </row>
    <row r="48" spans="1:6">
      <c r="A48" s="254" t="s">
        <v>297</v>
      </c>
      <c r="B48" s="254" t="s">
        <v>106</v>
      </c>
      <c r="C48" s="254">
        <v>500</v>
      </c>
      <c r="D48" s="284" t="s">
        <v>270</v>
      </c>
      <c r="E48" s="282">
        <v>351908990362518</v>
      </c>
      <c r="F48" s="384" t="s">
        <v>245</v>
      </c>
    </row>
    <row r="49" spans="1:6">
      <c r="A49" s="254" t="s">
        <v>297</v>
      </c>
      <c r="B49" s="254" t="s">
        <v>233</v>
      </c>
      <c r="C49" s="254">
        <v>2000</v>
      </c>
      <c r="D49" s="284" t="s">
        <v>219</v>
      </c>
      <c r="E49" s="282">
        <v>357484290791164</v>
      </c>
      <c r="F49" s="384" t="s">
        <v>245</v>
      </c>
    </row>
    <row r="50" spans="1:6">
      <c r="A50" s="254" t="s">
        <v>297</v>
      </c>
      <c r="B50" s="254" t="s">
        <v>233</v>
      </c>
      <c r="C50" s="254">
        <v>500</v>
      </c>
      <c r="D50" s="284" t="s">
        <v>270</v>
      </c>
      <c r="E50" s="282" t="s">
        <v>298</v>
      </c>
      <c r="F50" s="384" t="s">
        <v>245</v>
      </c>
    </row>
    <row r="51" spans="1:6">
      <c r="A51" s="254" t="s">
        <v>301</v>
      </c>
      <c r="B51" s="254" t="s">
        <v>106</v>
      </c>
      <c r="C51" s="254">
        <v>500</v>
      </c>
      <c r="D51" s="284" t="s">
        <v>220</v>
      </c>
      <c r="E51" s="282">
        <v>354551892920269</v>
      </c>
      <c r="F51" s="384" t="s">
        <v>245</v>
      </c>
    </row>
    <row r="52" spans="1:6">
      <c r="A52" s="254" t="s">
        <v>301</v>
      </c>
      <c r="B52" s="254" t="s">
        <v>233</v>
      </c>
      <c r="C52" s="254">
        <v>2000</v>
      </c>
      <c r="D52" s="284" t="s">
        <v>219</v>
      </c>
      <c r="E52" s="282">
        <v>357484291098106</v>
      </c>
      <c r="F52" s="384" t="s">
        <v>245</v>
      </c>
    </row>
    <row r="53" spans="1:6">
      <c r="A53" s="254" t="s">
        <v>301</v>
      </c>
      <c r="B53" s="254" t="s">
        <v>302</v>
      </c>
      <c r="C53" s="254">
        <v>1000</v>
      </c>
      <c r="D53" s="284" t="s">
        <v>270</v>
      </c>
      <c r="E53" s="282">
        <v>357567590432420</v>
      </c>
      <c r="F53" s="384" t="s">
        <v>245</v>
      </c>
    </row>
    <row r="54" spans="1:6">
      <c r="A54" s="254" t="s">
        <v>301</v>
      </c>
      <c r="B54" s="254" t="s">
        <v>258</v>
      </c>
      <c r="C54" s="254">
        <v>3000</v>
      </c>
      <c r="D54" s="284" t="s">
        <v>259</v>
      </c>
      <c r="E54" s="282"/>
      <c r="F54" s="384" t="s">
        <v>245</v>
      </c>
    </row>
    <row r="55" spans="1:6">
      <c r="A55" s="254" t="s">
        <v>303</v>
      </c>
      <c r="B55" s="254" t="s">
        <v>94</v>
      </c>
      <c r="C55" s="254">
        <v>3000</v>
      </c>
      <c r="D55" s="284" t="s">
        <v>259</v>
      </c>
      <c r="E55" s="282">
        <v>358154350328855</v>
      </c>
      <c r="F55" s="384" t="s">
        <v>245</v>
      </c>
    </row>
    <row r="56" spans="1:6">
      <c r="A56" s="254" t="s">
        <v>303</v>
      </c>
      <c r="B56" s="254" t="s">
        <v>233</v>
      </c>
      <c r="C56" s="254">
        <v>500</v>
      </c>
      <c r="D56" s="284" t="s">
        <v>270</v>
      </c>
      <c r="E56" s="282">
        <v>351908991384230</v>
      </c>
      <c r="F56" s="384" t="s">
        <v>245</v>
      </c>
    </row>
    <row r="57" spans="1:6">
      <c r="A57" s="254" t="s">
        <v>303</v>
      </c>
      <c r="B57" s="254" t="s">
        <v>249</v>
      </c>
      <c r="C57" s="254">
        <v>500</v>
      </c>
      <c r="D57" s="284" t="s">
        <v>220</v>
      </c>
      <c r="E57" s="282">
        <v>354551894953772</v>
      </c>
      <c r="F57" s="384" t="s">
        <v>245</v>
      </c>
    </row>
    <row r="58" spans="1:6">
      <c r="A58" s="254" t="s">
        <v>303</v>
      </c>
      <c r="B58" s="254" t="s">
        <v>94</v>
      </c>
      <c r="C58" s="254">
        <v>1000</v>
      </c>
      <c r="D58" s="284" t="s">
        <v>229</v>
      </c>
      <c r="E58" s="282">
        <v>350414100297471</v>
      </c>
      <c r="F58" s="384" t="s">
        <v>245</v>
      </c>
    </row>
    <row r="59" spans="1:6">
      <c r="A59" s="254" t="s">
        <v>303</v>
      </c>
      <c r="B59" s="254" t="s">
        <v>258</v>
      </c>
      <c r="C59" s="254">
        <v>1000</v>
      </c>
      <c r="D59" s="284" t="s">
        <v>276</v>
      </c>
      <c r="E59" s="282"/>
      <c r="F59" s="384" t="s">
        <v>245</v>
      </c>
    </row>
    <row r="60" spans="1:6">
      <c r="A60" s="254" t="s">
        <v>304</v>
      </c>
      <c r="B60" s="254" t="s">
        <v>258</v>
      </c>
      <c r="C60" s="254">
        <v>1000</v>
      </c>
      <c r="D60" s="284" t="s">
        <v>276</v>
      </c>
      <c r="E60" s="282"/>
      <c r="F60" s="384" t="s">
        <v>245</v>
      </c>
    </row>
    <row r="61" spans="1:6">
      <c r="A61" s="254" t="s">
        <v>303</v>
      </c>
      <c r="B61" s="254" t="s">
        <v>74</v>
      </c>
      <c r="C61" s="254">
        <v>500</v>
      </c>
      <c r="D61" s="284" t="s">
        <v>270</v>
      </c>
      <c r="E61" s="282">
        <v>350816950175252</v>
      </c>
      <c r="F61" s="384" t="s">
        <v>245</v>
      </c>
    </row>
    <row r="62" spans="1:6">
      <c r="A62" s="356" t="s">
        <v>305</v>
      </c>
      <c r="B62" s="356" t="s">
        <v>249</v>
      </c>
      <c r="C62" s="254">
        <v>1000</v>
      </c>
      <c r="D62" s="316" t="s">
        <v>276</v>
      </c>
      <c r="E62" s="282">
        <v>357567590097264</v>
      </c>
      <c r="F62" s="384" t="s">
        <v>245</v>
      </c>
    </row>
    <row r="63" spans="1:6">
      <c r="A63" s="356" t="s">
        <v>305</v>
      </c>
      <c r="B63" s="356" t="s">
        <v>249</v>
      </c>
      <c r="C63" s="254">
        <v>1000</v>
      </c>
      <c r="D63" s="316" t="s">
        <v>276</v>
      </c>
      <c r="E63" s="282">
        <v>357567590156045</v>
      </c>
      <c r="F63" s="384" t="s">
        <v>245</v>
      </c>
    </row>
    <row r="64" spans="1:6">
      <c r="A64" s="356" t="s">
        <v>305</v>
      </c>
      <c r="B64" s="356" t="s">
        <v>94</v>
      </c>
      <c r="C64" s="254">
        <v>4000</v>
      </c>
      <c r="D64" s="316" t="s">
        <v>310</v>
      </c>
      <c r="E64" s="282">
        <v>352255290012941</v>
      </c>
      <c r="F64" s="384" t="s">
        <v>245</v>
      </c>
    </row>
    <row r="65" spans="1:6">
      <c r="A65" s="356" t="s">
        <v>305</v>
      </c>
      <c r="B65" s="356" t="s">
        <v>311</v>
      </c>
      <c r="C65" s="254">
        <v>10000</v>
      </c>
      <c r="D65" s="316" t="s">
        <v>138</v>
      </c>
      <c r="E65" s="282">
        <v>350992470022892</v>
      </c>
      <c r="F65" s="384" t="s">
        <v>245</v>
      </c>
    </row>
    <row r="66" spans="1:6">
      <c r="A66" s="356" t="s">
        <v>305</v>
      </c>
      <c r="B66" s="356" t="s">
        <v>223</v>
      </c>
      <c r="C66" s="254">
        <v>500</v>
      </c>
      <c r="D66" s="316" t="s">
        <v>220</v>
      </c>
      <c r="E66" s="282">
        <v>354551894982390</v>
      </c>
      <c r="F66" s="384" t="s">
        <v>245</v>
      </c>
    </row>
    <row r="67" spans="1:6">
      <c r="A67" s="254" t="s">
        <v>306</v>
      </c>
      <c r="B67" s="254" t="s">
        <v>233</v>
      </c>
      <c r="C67" s="254">
        <v>1000</v>
      </c>
      <c r="D67" s="284" t="s">
        <v>229</v>
      </c>
      <c r="E67" s="282">
        <v>350414100403061</v>
      </c>
      <c r="F67" s="384" t="s">
        <v>245</v>
      </c>
    </row>
    <row r="68" spans="1:6">
      <c r="A68" s="254" t="s">
        <v>307</v>
      </c>
      <c r="B68" s="254" t="s">
        <v>106</v>
      </c>
      <c r="C68" s="254">
        <v>500</v>
      </c>
      <c r="D68" s="284" t="s">
        <v>270</v>
      </c>
      <c r="E68" s="282">
        <v>351908990754425</v>
      </c>
      <c r="F68" s="384" t="s">
        <v>245</v>
      </c>
    </row>
    <row r="69" spans="1:6">
      <c r="A69" s="254" t="s">
        <v>307</v>
      </c>
      <c r="B69" s="254" t="s">
        <v>94</v>
      </c>
      <c r="C69" s="254">
        <v>3000</v>
      </c>
      <c r="D69" s="284" t="s">
        <v>259</v>
      </c>
      <c r="E69" s="282">
        <v>358154350363308</v>
      </c>
      <c r="F69" s="384" t="s">
        <v>245</v>
      </c>
    </row>
    <row r="70" spans="1:6">
      <c r="A70" s="254" t="s">
        <v>307</v>
      </c>
      <c r="B70" s="254" t="s">
        <v>233</v>
      </c>
      <c r="C70" s="254">
        <v>1000</v>
      </c>
      <c r="D70" s="284" t="s">
        <v>276</v>
      </c>
      <c r="E70" s="282">
        <v>357567591157380</v>
      </c>
      <c r="F70" s="384" t="s">
        <v>245</v>
      </c>
    </row>
    <row r="71" spans="1:6">
      <c r="A71" s="254" t="s">
        <v>307</v>
      </c>
      <c r="B71" s="254" t="s">
        <v>233</v>
      </c>
      <c r="C71" s="254">
        <v>500</v>
      </c>
      <c r="D71" s="284" t="s">
        <v>315</v>
      </c>
      <c r="E71" s="282">
        <v>351908991323964</v>
      </c>
      <c r="F71" s="384" t="s">
        <v>245</v>
      </c>
    </row>
    <row r="72" spans="1:6">
      <c r="A72" s="254" t="s">
        <v>307</v>
      </c>
      <c r="B72" s="254" t="s">
        <v>233</v>
      </c>
      <c r="C72" s="254">
        <v>100</v>
      </c>
      <c r="D72" s="284" t="s">
        <v>316</v>
      </c>
      <c r="E72" s="282">
        <v>350414100213163</v>
      </c>
      <c r="F72" s="384" t="s">
        <v>245</v>
      </c>
    </row>
    <row r="73" spans="1:6">
      <c r="A73" s="254" t="s">
        <v>307</v>
      </c>
      <c r="B73" s="254" t="s">
        <v>233</v>
      </c>
      <c r="C73" s="254">
        <v>500</v>
      </c>
      <c r="D73" s="284" t="s">
        <v>315</v>
      </c>
      <c r="E73" s="282">
        <v>351908990741521</v>
      </c>
      <c r="F73" s="384" t="s">
        <v>245</v>
      </c>
    </row>
    <row r="74" spans="1:6">
      <c r="A74" s="254" t="s">
        <v>307</v>
      </c>
      <c r="B74" s="254" t="s">
        <v>233</v>
      </c>
      <c r="C74" s="254">
        <v>500</v>
      </c>
      <c r="D74" s="284" t="s">
        <v>315</v>
      </c>
      <c r="E74" s="282">
        <v>351908991109579</v>
      </c>
      <c r="F74" s="384" t="s">
        <v>245</v>
      </c>
    </row>
    <row r="75" spans="1:6">
      <c r="A75" s="254" t="s">
        <v>307</v>
      </c>
      <c r="B75" s="254" t="s">
        <v>233</v>
      </c>
      <c r="C75" s="254">
        <v>500</v>
      </c>
      <c r="D75" s="284" t="s">
        <v>315</v>
      </c>
      <c r="E75" s="282">
        <v>351908991323535</v>
      </c>
      <c r="F75" s="384" t="s">
        <v>245</v>
      </c>
    </row>
    <row r="76" spans="1:6">
      <c r="A76" s="254" t="s">
        <v>307</v>
      </c>
      <c r="B76" s="254" t="s">
        <v>233</v>
      </c>
      <c r="C76" s="254">
        <v>1000</v>
      </c>
      <c r="D76" s="284" t="s">
        <v>316</v>
      </c>
      <c r="E76" s="282">
        <v>350414100300283</v>
      </c>
      <c r="F76" s="384" t="s">
        <v>245</v>
      </c>
    </row>
    <row r="77" spans="1:6">
      <c r="A77" s="254" t="s">
        <v>307</v>
      </c>
      <c r="B77" s="254" t="s">
        <v>233</v>
      </c>
      <c r="C77" s="254">
        <v>500</v>
      </c>
      <c r="D77" s="284" t="s">
        <v>293</v>
      </c>
      <c r="E77" s="282">
        <v>354551894953854</v>
      </c>
      <c r="F77" s="384" t="s">
        <v>245</v>
      </c>
    </row>
    <row r="78" spans="1:6">
      <c r="A78" s="254" t="s">
        <v>307</v>
      </c>
      <c r="B78" s="254" t="s">
        <v>233</v>
      </c>
      <c r="C78" s="254">
        <v>500</v>
      </c>
      <c r="D78" s="284" t="s">
        <v>315</v>
      </c>
      <c r="E78" s="282">
        <v>351908991372466</v>
      </c>
      <c r="F78" s="384" t="s">
        <v>245</v>
      </c>
    </row>
    <row r="79" spans="1:6">
      <c r="A79" s="254" t="s">
        <v>307</v>
      </c>
      <c r="B79" s="254" t="s">
        <v>233</v>
      </c>
      <c r="C79" s="254">
        <v>2000</v>
      </c>
      <c r="D79" s="284" t="s">
        <v>317</v>
      </c>
      <c r="E79" s="282">
        <v>357484290935332</v>
      </c>
      <c r="F79" s="384" t="s">
        <v>245</v>
      </c>
    </row>
    <row r="80" spans="1:6">
      <c r="A80" s="471" t="s">
        <v>87</v>
      </c>
      <c r="B80" s="472"/>
      <c r="C80" s="347">
        <f>SUM(C4:C79)</f>
        <v>83350</v>
      </c>
      <c r="D80" s="348"/>
      <c r="E80" s="347"/>
    </row>
  </sheetData>
  <mergeCells count="2">
    <mergeCell ref="A1:B1"/>
    <mergeCell ref="A80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2022-05-02T21:29:28Z</dcterms:modified>
</cp:coreProperties>
</file>