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Y\02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Daily Target Achivement</t>
        </r>
      </text>
    </comment>
  </commentList>
</comments>
</file>

<file path=xl/sharedStrings.xml><?xml version="1.0" encoding="utf-8"?>
<sst xmlns="http://schemas.openxmlformats.org/spreadsheetml/2006/main" count="481" uniqueCount="252">
  <si>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</si>
  <si>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</si>
  <si>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</si>
  <si>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</si>
  <si>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</si>
  <si>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</si>
  <si>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</si>
  <si>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</si>
  <si>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</si>
  <si>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</si>
  <si>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</si>
  <si>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</si>
  <si>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</si>
  <si>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</si>
  <si>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</si>
  <si>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</si>
  <si>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</si>
  <si>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</si>
  <si>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</si>
  <si>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</si>
  <si>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</si>
  <si>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</si>
  <si>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</si>
  <si>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</si>
  <si>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</si>
  <si>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</si>
  <si>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</si>
  <si>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</si>
  <si>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</si>
  <si>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</si>
  <si>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</si>
  <si>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</si>
  <si>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</si>
  <si>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</si>
  <si>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</si>
  <si>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</si>
  <si>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</si>
  <si>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</si>
  <si>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</si>
  <si>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</si>
  <si>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</si>
  <si>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</si>
  <si>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</si>
  <si>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</si>
  <si>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</si>
  <si>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</si>
  <si>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</si>
  <si>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</si>
  <si>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</si>
  <si>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</si>
  <si>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</si>
  <si>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</si>
  <si>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</si>
  <si>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</si>
  <si>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</si>
  <si>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</si>
  <si>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</si>
  <si>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</si>
  <si>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</si>
  <si>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</si>
  <si>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</si>
  <si>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</si>
  <si>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</si>
  <si>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</si>
  <si>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</si>
  <si>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</si>
  <si>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</si>
  <si>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</si>
  <si>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</si>
  <si>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</si>
  <si>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</si>
  <si>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</si>
  <si>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</si>
  <si>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</si>
  <si>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</si>
  <si>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</si>
  <si>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</si>
  <si>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</si>
  <si>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</si>
  <si>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</si>
  <si>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</si>
  <si>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</si>
  <si>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</si>
  <si>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</si>
  <si>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</si>
  <si>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</si>
  <si>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</si>
  <si>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</si>
  <si>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</si>
  <si>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</si>
  <si>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</si>
  <si>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</si>
  <si>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</si>
  <si>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</si>
  <si>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</si>
  <si>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</si>
  <si>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</si>
  <si>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</si>
  <si>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</si>
  <si>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</si>
  <si>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</si>
  <si>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</si>
  <si>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</si>
  <si>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</si>
  <si>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</si>
  <si>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</si>
  <si>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</si>
  <si>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</si>
  <si>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</si>
  <si>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</si>
  <si>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</si>
  <si>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</si>
  <si>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</si>
  <si>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</si>
  <si>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</si>
  <si>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</si>
  <si>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</si>
  <si>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</si>
  <si>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</si>
  <si>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</si>
  <si>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</si>
  <si>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</si>
  <si>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</si>
  <si>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</si>
  <si>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</si>
  <si>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</si>
  <si>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</si>
  <si>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</si>
  <si>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</si>
  <si>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</si>
  <si>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</si>
  <si>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</si>
  <si>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</si>
  <si>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</si>
  <si>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</si>
  <si>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</si>
  <si>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</si>
  <si>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</si>
  <si>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</si>
  <si>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</si>
  <si>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</si>
  <si>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</si>
  <si>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</si>
  <si>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</si>
  <si>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</si>
  <si>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</si>
  <si>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</si>
  <si>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</si>
  <si>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</si>
  <si>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</si>
  <si>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</si>
  <si>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</si>
  <si>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</si>
  <si>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</si>
  <si>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</si>
  <si>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</si>
  <si>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</si>
  <si>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</si>
  <si>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</si>
  <si>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</si>
  <si>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</si>
  <si>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C=Momtaj Telecom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</si>
  <si>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</si>
  <si>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</si>
  <si>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</si>
  <si>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</si>
  <si>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</si>
  <si>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</si>
  <si>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</si>
  <si>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</si>
  <si>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</si>
  <si>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</si>
  <si>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</si>
  <si>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</si>
  <si>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</si>
  <si>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</si>
  <si>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</si>
  <si>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</si>
  <si>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</si>
  <si>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</si>
  <si>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</si>
  <si>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</si>
  <si>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</si>
  <si>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</si>
  <si>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</si>
  <si>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Najirpur</t>
  </si>
  <si>
    <t>Babu Computer</t>
  </si>
  <si>
    <t>S=Barsha Computer</t>
  </si>
  <si>
    <t>Others</t>
  </si>
  <si>
    <t>B=Friends Electronics</t>
  </si>
  <si>
    <t>Sa=Roktiom Electronics</t>
  </si>
  <si>
    <t>Doyarampur</t>
  </si>
  <si>
    <t>Moom Telecom</t>
  </si>
  <si>
    <t>19.04.2022</t>
  </si>
  <si>
    <t>Rasel Telecom</t>
  </si>
  <si>
    <t>L=Rasel Telecom</t>
  </si>
  <si>
    <t>J=Molla Mobile Center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</si>
  <si>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</si>
  <si>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</si>
  <si>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</si>
  <si>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</si>
  <si>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</si>
  <si>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</si>
  <si>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</si>
  <si>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</si>
  <si>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</si>
  <si>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</si>
  <si>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</si>
  <si>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</si>
  <si>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</si>
  <si>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</si>
  <si>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</si>
  <si>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</si>
  <si>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</si>
  <si>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</si>
  <si>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Nan=Hasan Telecom</t>
  </si>
  <si>
    <t>27.04.2022</t>
  </si>
  <si>
    <t>Sales Profit</t>
  </si>
  <si>
    <t>28.04.2022</t>
  </si>
  <si>
    <t xml:space="preserve">    </t>
  </si>
  <si>
    <t>Galaxy</t>
  </si>
  <si>
    <t>C=Galaxy Mobile</t>
  </si>
  <si>
    <t>Bon=Sohel Store</t>
  </si>
  <si>
    <t>D=Moom Telecom</t>
  </si>
  <si>
    <t>29.04.2022</t>
  </si>
  <si>
    <t>Iftar</t>
  </si>
  <si>
    <t>Millat Market</t>
  </si>
  <si>
    <t>Bismillah Telecom</t>
  </si>
  <si>
    <t>Afzal Telecom</t>
  </si>
  <si>
    <t>Joly Press</t>
  </si>
  <si>
    <t>C=Afzal Telecom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</si>
  <si>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</si>
  <si>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</si>
  <si>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</si>
  <si>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</si>
  <si>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</si>
  <si>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</si>
  <si>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</si>
  <si>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</si>
  <si>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</si>
  <si>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</si>
  <si>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</si>
  <si>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</si>
  <si>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MollaPara</t>
  </si>
  <si>
    <t>Mim Telecom</t>
  </si>
  <si>
    <t>SM Enterprise</t>
  </si>
  <si>
    <t>02.05.2022</t>
  </si>
  <si>
    <t>Date:02.05.2022</t>
  </si>
  <si>
    <t>Eid Offer</t>
  </si>
  <si>
    <t>Hoibotpur</t>
  </si>
  <si>
    <t>Sohel Telecom</t>
  </si>
  <si>
    <t>Cash Handover to A.M Tipu Boss 1050000 : Now 2200000-1050000=1150000 (Boss+)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</si>
</sst>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33" fillId="0" borderId="23" xfId="0" applyFont="1" applyFill="1" applyBorder="1" applyAlignment="1">
      <alignment horizontal="left"/>
    </xf>
    <xf numFmtId="0" fontId="33" fillId="0" borderId="5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/>
    </xf>
    <xf numFmtId="1" fontId="33" fillId="0" borderId="59" xfId="0" applyNumberFormat="1" applyFont="1" applyFill="1" applyBorder="1" applyAlignment="1">
      <alignment horizontal="right" vertical="center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43" fillId="0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2" fontId="2" fillId="43" borderId="42" xfId="0" applyNumberFormat="1" applyFont="1" applyFill="1" applyBorder="1" applyAlignment="1">
      <alignment horizontal="center" vertical="center"/>
    </xf>
    <xf numFmtId="2" fontId="2" fillId="43" borderId="43" xfId="0" applyNumberFormat="1" applyFont="1" applyFill="1" applyBorder="1" applyAlignment="1">
      <alignment horizontal="center" vertical="center"/>
    </xf>
    <xf numFmtId="2" fontId="2" fillId="43" borderId="50" xfId="0" applyNumberFormat="1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15</v>
      </c>
      <c r="C2" s="314"/>
      <c r="D2" s="314"/>
      <c r="E2" s="314"/>
    </row>
    <row r="3" spans="1:8" ht="16.5" customHeight="1">
      <c r="A3" s="317"/>
      <c r="B3" s="315" t="s">
        <v>56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5" sqref="G15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15</v>
      </c>
      <c r="C2" s="314"/>
      <c r="D2" s="314"/>
      <c r="E2" s="314"/>
    </row>
    <row r="3" spans="1:7" ht="16.5" customHeight="1">
      <c r="A3" s="317"/>
      <c r="B3" s="315" t="s">
        <v>237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7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17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17"/>
      <c r="B7" s="300" t="s">
        <v>238</v>
      </c>
      <c r="C7" s="301">
        <v>800000</v>
      </c>
      <c r="D7" s="301">
        <v>800000</v>
      </c>
      <c r="E7" s="311">
        <f t="shared" si="0"/>
        <v>108038</v>
      </c>
      <c r="F7" s="299" t="s">
        <v>239</v>
      </c>
      <c r="G7" s="2"/>
    </row>
    <row r="8" spans="1:7">
      <c r="A8" s="317"/>
      <c r="B8" s="26" t="s">
        <v>246</v>
      </c>
      <c r="C8" s="261">
        <v>0</v>
      </c>
      <c r="D8" s="261">
        <v>0</v>
      </c>
      <c r="E8" s="262">
        <f>E7+C8-D8</f>
        <v>108038</v>
      </c>
      <c r="F8" s="2"/>
      <c r="G8" s="2"/>
    </row>
    <row r="9" spans="1:7">
      <c r="A9" s="317"/>
      <c r="B9" s="26"/>
      <c r="C9" s="261"/>
      <c r="D9" s="261"/>
      <c r="E9" s="262">
        <f t="shared" si="0"/>
        <v>108038</v>
      </c>
      <c r="F9" s="2"/>
      <c r="G9" s="2"/>
    </row>
    <row r="10" spans="1:7">
      <c r="A10" s="317"/>
      <c r="B10" s="26"/>
      <c r="C10" s="263"/>
      <c r="D10" s="263"/>
      <c r="E10" s="262">
        <f t="shared" si="0"/>
        <v>108038</v>
      </c>
      <c r="F10" s="2"/>
      <c r="G10" s="2"/>
    </row>
    <row r="11" spans="1:7">
      <c r="A11" s="317"/>
      <c r="B11" s="26"/>
      <c r="C11" s="261"/>
      <c r="D11" s="261"/>
      <c r="E11" s="262">
        <f t="shared" si="0"/>
        <v>108038</v>
      </c>
      <c r="F11" s="2"/>
      <c r="G11" s="2"/>
    </row>
    <row r="12" spans="1:7">
      <c r="A12" s="317"/>
      <c r="B12" s="26"/>
      <c r="C12" s="261"/>
      <c r="D12" s="261"/>
      <c r="E12" s="262">
        <f>E11+C12-D12</f>
        <v>108038</v>
      </c>
      <c r="F12" s="29"/>
      <c r="G12" s="2"/>
    </row>
    <row r="13" spans="1:7">
      <c r="A13" s="317"/>
      <c r="B13" s="26"/>
      <c r="C13" s="261"/>
      <c r="D13" s="261"/>
      <c r="E13" s="262">
        <f t="shared" si="0"/>
        <v>108038</v>
      </c>
      <c r="F13" s="2"/>
      <c r="G13" s="30"/>
    </row>
    <row r="14" spans="1:7">
      <c r="A14" s="317"/>
      <c r="B14" s="26"/>
      <c r="C14" s="261"/>
      <c r="D14" s="261"/>
      <c r="E14" s="262">
        <f t="shared" si="0"/>
        <v>108038</v>
      </c>
      <c r="F14" s="2"/>
      <c r="G14" s="2"/>
    </row>
    <row r="15" spans="1:7">
      <c r="A15" s="317"/>
      <c r="B15" s="26"/>
      <c r="C15" s="261"/>
      <c r="D15" s="261"/>
      <c r="E15" s="262">
        <f t="shared" si="0"/>
        <v>108038</v>
      </c>
      <c r="F15" s="2"/>
      <c r="G15" s="11"/>
    </row>
    <row r="16" spans="1:7">
      <c r="A16" s="317"/>
      <c r="B16" s="26"/>
      <c r="C16" s="261"/>
      <c r="D16" s="261"/>
      <c r="E16" s="262">
        <f t="shared" si="0"/>
        <v>108038</v>
      </c>
      <c r="F16" s="12"/>
      <c r="G16" s="2"/>
    </row>
    <row r="17" spans="1:7">
      <c r="A17" s="317"/>
      <c r="B17" s="26"/>
      <c r="C17" s="261"/>
      <c r="D17" s="261"/>
      <c r="E17" s="262">
        <f t="shared" si="0"/>
        <v>108038</v>
      </c>
      <c r="F17" s="12"/>
      <c r="G17" s="2"/>
    </row>
    <row r="18" spans="1:7">
      <c r="A18" s="317"/>
      <c r="B18" s="26"/>
      <c r="C18" s="261"/>
      <c r="D18" s="261"/>
      <c r="E18" s="262">
        <f>E17+C18-D18</f>
        <v>108038</v>
      </c>
      <c r="F18" s="29"/>
      <c r="G18" s="2"/>
    </row>
    <row r="19" spans="1:7" ht="12.75" customHeight="1">
      <c r="A19" s="317"/>
      <c r="B19" s="26"/>
      <c r="C19" s="261"/>
      <c r="D19" s="263"/>
      <c r="E19" s="262">
        <f t="shared" si="0"/>
        <v>108038</v>
      </c>
      <c r="F19" s="29"/>
      <c r="G19" s="2"/>
    </row>
    <row r="20" spans="1:7">
      <c r="A20" s="317"/>
      <c r="B20" s="26"/>
      <c r="C20" s="261"/>
      <c r="D20" s="261"/>
      <c r="E20" s="262">
        <f t="shared" si="0"/>
        <v>108038</v>
      </c>
      <c r="F20" s="12"/>
      <c r="G20" s="2"/>
    </row>
    <row r="21" spans="1:7">
      <c r="A21" s="317"/>
      <c r="B21" s="26"/>
      <c r="C21" s="261"/>
      <c r="D21" s="261"/>
      <c r="E21" s="262">
        <f>E20+C21-D21</f>
        <v>108038</v>
      </c>
      <c r="F21" s="273"/>
      <c r="G21" s="2"/>
    </row>
    <row r="22" spans="1:7">
      <c r="A22" s="317"/>
      <c r="B22" s="26"/>
      <c r="C22" s="261"/>
      <c r="D22" s="261"/>
      <c r="E22" s="262">
        <f t="shared" si="0"/>
        <v>108038</v>
      </c>
      <c r="F22" s="2"/>
      <c r="G22" s="2"/>
    </row>
    <row r="23" spans="1:7">
      <c r="A23" s="317"/>
      <c r="B23" s="26"/>
      <c r="C23" s="261"/>
      <c r="D23" s="261"/>
      <c r="E23" s="262">
        <f>E22+C23-D23</f>
        <v>108038</v>
      </c>
      <c r="F23" s="2"/>
      <c r="G23" s="2"/>
    </row>
    <row r="24" spans="1:7">
      <c r="A24" s="317"/>
      <c r="B24" s="26"/>
      <c r="C24" s="261"/>
      <c r="D24" s="261"/>
      <c r="E24" s="262">
        <f t="shared" si="0"/>
        <v>108038</v>
      </c>
      <c r="F24" s="2"/>
      <c r="G24" s="2"/>
    </row>
    <row r="25" spans="1:7">
      <c r="A25" s="317"/>
      <c r="B25" s="26"/>
      <c r="C25" s="261"/>
      <c r="D25" s="261"/>
      <c r="E25" s="262">
        <f t="shared" si="0"/>
        <v>108038</v>
      </c>
      <c r="F25" s="2"/>
      <c r="G25" s="2"/>
    </row>
    <row r="26" spans="1:7">
      <c r="A26" s="317"/>
      <c r="B26" s="26"/>
      <c r="C26" s="261"/>
      <c r="D26" s="261"/>
      <c r="E26" s="262">
        <f t="shared" si="0"/>
        <v>108038</v>
      </c>
      <c r="F26" s="2"/>
      <c r="G26" s="2"/>
    </row>
    <row r="27" spans="1:7">
      <c r="A27" s="317"/>
      <c r="B27" s="26"/>
      <c r="C27" s="261"/>
      <c r="D27" s="261"/>
      <c r="E27" s="262">
        <f t="shared" si="0"/>
        <v>108038</v>
      </c>
      <c r="F27" s="2"/>
      <c r="G27" s="21"/>
    </row>
    <row r="28" spans="1:7">
      <c r="A28" s="317"/>
      <c r="B28" s="26"/>
      <c r="C28" s="261"/>
      <c r="D28" s="261"/>
      <c r="E28" s="262">
        <f>E27+C28-D28</f>
        <v>108038</v>
      </c>
      <c r="F28" s="21"/>
    </row>
    <row r="29" spans="1:7">
      <c r="A29" s="317"/>
      <c r="B29" s="26"/>
      <c r="C29" s="261"/>
      <c r="D29" s="261"/>
      <c r="E29" s="262">
        <f t="shared" si="0"/>
        <v>108038</v>
      </c>
      <c r="F29" s="2"/>
      <c r="G29" s="21"/>
    </row>
    <row r="30" spans="1:7">
      <c r="A30" s="317"/>
      <c r="B30" s="26"/>
      <c r="C30" s="261"/>
      <c r="D30" s="261"/>
      <c r="E30" s="262">
        <f t="shared" si="0"/>
        <v>108038</v>
      </c>
      <c r="F30" s="2"/>
      <c r="G30" s="21"/>
    </row>
    <row r="31" spans="1:7">
      <c r="A31" s="317"/>
      <c r="B31" s="26"/>
      <c r="C31" s="261"/>
      <c r="D31" s="261"/>
      <c r="E31" s="262">
        <f t="shared" si="0"/>
        <v>108038</v>
      </c>
      <c r="F31" s="2"/>
      <c r="G31" s="21"/>
    </row>
    <row r="32" spans="1:7">
      <c r="A32" s="317"/>
      <c r="B32" s="26"/>
      <c r="C32" s="261"/>
      <c r="D32" s="261"/>
      <c r="E32" s="262">
        <f>E31+C32-D32</f>
        <v>108038</v>
      </c>
      <c r="F32" s="2"/>
      <c r="G32" s="21"/>
    </row>
    <row r="33" spans="1:7">
      <c r="A33" s="317"/>
      <c r="B33" s="26"/>
      <c r="C33" s="261"/>
      <c r="D33" s="263"/>
      <c r="E33" s="262">
        <f t="shared" si="0"/>
        <v>108038</v>
      </c>
      <c r="F33" s="2"/>
      <c r="G33" s="21"/>
    </row>
    <row r="34" spans="1:7">
      <c r="A34" s="317"/>
      <c r="B34" s="26"/>
      <c r="C34" s="261"/>
      <c r="D34" s="261"/>
      <c r="E34" s="262">
        <f t="shared" si="0"/>
        <v>108038</v>
      </c>
      <c r="F34" s="2"/>
      <c r="G34" s="21"/>
    </row>
    <row r="35" spans="1:7">
      <c r="A35" s="317"/>
      <c r="B35" s="26"/>
      <c r="C35" s="261"/>
      <c r="D35" s="261"/>
      <c r="E35" s="262">
        <f t="shared" si="0"/>
        <v>108038</v>
      </c>
      <c r="F35" s="2"/>
      <c r="G35" s="21"/>
    </row>
    <row r="36" spans="1:7">
      <c r="A36" s="317"/>
      <c r="B36" s="26"/>
      <c r="C36" s="261"/>
      <c r="D36" s="261"/>
      <c r="E36" s="262">
        <f t="shared" si="0"/>
        <v>108038</v>
      </c>
      <c r="F36" s="2"/>
      <c r="G36" s="21"/>
    </row>
    <row r="37" spans="1:7">
      <c r="A37" s="317"/>
      <c r="B37" s="26"/>
      <c r="C37" s="261"/>
      <c r="D37" s="261"/>
      <c r="E37" s="262">
        <f t="shared" si="0"/>
        <v>108038</v>
      </c>
      <c r="F37" s="2"/>
      <c r="G37" s="21"/>
    </row>
    <row r="38" spans="1:7">
      <c r="A38" s="317"/>
      <c r="B38" s="26"/>
      <c r="C38" s="261"/>
      <c r="D38" s="261"/>
      <c r="E38" s="262">
        <f t="shared" si="0"/>
        <v>108038</v>
      </c>
      <c r="F38" s="2"/>
      <c r="G38" s="21"/>
    </row>
    <row r="39" spans="1:7">
      <c r="A39" s="317"/>
      <c r="B39" s="26"/>
      <c r="C39" s="261"/>
      <c r="D39" s="261"/>
      <c r="E39" s="262">
        <f t="shared" si="0"/>
        <v>108038</v>
      </c>
      <c r="F39" s="2"/>
      <c r="G39" s="21"/>
    </row>
    <row r="40" spans="1:7">
      <c r="A40" s="317"/>
      <c r="B40" s="26"/>
      <c r="C40" s="261"/>
      <c r="D40" s="261"/>
      <c r="E40" s="262">
        <f t="shared" si="0"/>
        <v>108038</v>
      </c>
      <c r="F40" s="2"/>
      <c r="G40" s="21"/>
    </row>
    <row r="41" spans="1:7">
      <c r="A41" s="317"/>
      <c r="B41" s="26"/>
      <c r="C41" s="261"/>
      <c r="D41" s="261"/>
      <c r="E41" s="262">
        <f t="shared" si="0"/>
        <v>108038</v>
      </c>
      <c r="F41" s="2"/>
      <c r="G41" s="21"/>
    </row>
    <row r="42" spans="1:7">
      <c r="A42" s="317"/>
      <c r="B42" s="26"/>
      <c r="C42" s="261"/>
      <c r="D42" s="261"/>
      <c r="E42" s="262">
        <f t="shared" si="0"/>
        <v>108038</v>
      </c>
      <c r="F42" s="2"/>
      <c r="G42" s="21"/>
    </row>
    <row r="43" spans="1:7">
      <c r="A43" s="317"/>
      <c r="B43" s="26"/>
      <c r="C43" s="261"/>
      <c r="D43" s="261"/>
      <c r="E43" s="262">
        <f t="shared" si="0"/>
        <v>108038</v>
      </c>
      <c r="F43" s="2"/>
      <c r="G43" s="21"/>
    </row>
    <row r="44" spans="1:7">
      <c r="A44" s="317"/>
      <c r="B44" s="26"/>
      <c r="C44" s="261"/>
      <c r="D44" s="261"/>
      <c r="E44" s="262">
        <f t="shared" si="0"/>
        <v>108038</v>
      </c>
      <c r="F44" s="2"/>
      <c r="G44" s="21"/>
    </row>
    <row r="45" spans="1:7">
      <c r="A45" s="317"/>
      <c r="B45" s="26"/>
      <c r="C45" s="261"/>
      <c r="D45" s="261"/>
      <c r="E45" s="262">
        <f t="shared" si="0"/>
        <v>108038</v>
      </c>
      <c r="F45" s="2"/>
      <c r="G45" s="21"/>
    </row>
    <row r="46" spans="1:7">
      <c r="A46" s="317"/>
      <c r="B46" s="26"/>
      <c r="C46" s="261"/>
      <c r="D46" s="261"/>
      <c r="E46" s="262">
        <f t="shared" si="0"/>
        <v>108038</v>
      </c>
      <c r="F46" s="2"/>
      <c r="G46" s="21"/>
    </row>
    <row r="47" spans="1:7">
      <c r="A47" s="317"/>
      <c r="B47" s="26"/>
      <c r="C47" s="261"/>
      <c r="D47" s="261"/>
      <c r="E47" s="262">
        <f t="shared" si="0"/>
        <v>108038</v>
      </c>
      <c r="F47" s="2"/>
      <c r="G47" s="21"/>
    </row>
    <row r="48" spans="1:7">
      <c r="A48" s="317"/>
      <c r="B48" s="26"/>
      <c r="C48" s="261"/>
      <c r="D48" s="261"/>
      <c r="E48" s="262">
        <f t="shared" si="0"/>
        <v>108038</v>
      </c>
      <c r="F48" s="2"/>
      <c r="G48" s="21"/>
    </row>
    <row r="49" spans="1:7">
      <c r="A49" s="317"/>
      <c r="B49" s="26"/>
      <c r="C49" s="261"/>
      <c r="D49" s="261"/>
      <c r="E49" s="262">
        <f t="shared" si="0"/>
        <v>108038</v>
      </c>
      <c r="F49" s="2"/>
      <c r="G49" s="21"/>
    </row>
    <row r="50" spans="1:7">
      <c r="A50" s="317"/>
      <c r="B50" s="26"/>
      <c r="C50" s="261"/>
      <c r="D50" s="261"/>
      <c r="E50" s="262">
        <f t="shared" si="0"/>
        <v>108038</v>
      </c>
      <c r="F50" s="2"/>
      <c r="G50" s="21"/>
    </row>
    <row r="51" spans="1:7">
      <c r="A51" s="317"/>
      <c r="B51" s="26"/>
      <c r="C51" s="261"/>
      <c r="D51" s="261"/>
      <c r="E51" s="262">
        <f t="shared" si="0"/>
        <v>108038</v>
      </c>
      <c r="F51" s="2"/>
      <c r="G51" s="21"/>
    </row>
    <row r="52" spans="1:7">
      <c r="A52" s="317"/>
      <c r="B52" s="26"/>
      <c r="C52" s="261"/>
      <c r="D52" s="261"/>
      <c r="E52" s="262">
        <f t="shared" si="0"/>
        <v>108038</v>
      </c>
      <c r="F52" s="2"/>
      <c r="G52" s="21"/>
    </row>
    <row r="53" spans="1:7">
      <c r="A53" s="317"/>
      <c r="B53" s="26"/>
      <c r="C53" s="261"/>
      <c r="D53" s="261"/>
      <c r="E53" s="262">
        <f t="shared" si="0"/>
        <v>108038</v>
      </c>
      <c r="F53" s="2"/>
      <c r="G53" s="21"/>
    </row>
    <row r="54" spans="1:7">
      <c r="A54" s="317"/>
      <c r="B54" s="26"/>
      <c r="C54" s="261"/>
      <c r="D54" s="261"/>
      <c r="E54" s="262">
        <f t="shared" si="0"/>
        <v>108038</v>
      </c>
      <c r="F54" s="2"/>
      <c r="G54" s="21"/>
    </row>
    <row r="55" spans="1:7">
      <c r="A55" s="317"/>
      <c r="B55" s="26"/>
      <c r="C55" s="261"/>
      <c r="D55" s="261"/>
      <c r="E55" s="262">
        <f t="shared" si="0"/>
        <v>108038</v>
      </c>
      <c r="F55" s="2"/>
    </row>
    <row r="56" spans="1:7">
      <c r="A56" s="317"/>
      <c r="B56" s="26"/>
      <c r="C56" s="261"/>
      <c r="D56" s="261"/>
      <c r="E56" s="262">
        <f t="shared" si="0"/>
        <v>108038</v>
      </c>
      <c r="F56" s="2"/>
    </row>
    <row r="57" spans="1:7">
      <c r="A57" s="317"/>
      <c r="B57" s="26"/>
      <c r="C57" s="261"/>
      <c r="D57" s="261"/>
      <c r="E57" s="262">
        <f t="shared" si="0"/>
        <v>108038</v>
      </c>
      <c r="F57" s="2"/>
    </row>
    <row r="58" spans="1:7">
      <c r="A58" s="317"/>
      <c r="B58" s="26"/>
      <c r="C58" s="261"/>
      <c r="D58" s="261"/>
      <c r="E58" s="262">
        <f t="shared" si="0"/>
        <v>108038</v>
      </c>
      <c r="F58" s="2"/>
    </row>
    <row r="59" spans="1:7">
      <c r="A59" s="317"/>
      <c r="B59" s="26"/>
      <c r="C59" s="261"/>
      <c r="D59" s="261"/>
      <c r="E59" s="262">
        <f t="shared" si="0"/>
        <v>108038</v>
      </c>
      <c r="F59" s="2"/>
    </row>
    <row r="60" spans="1:7">
      <c r="A60" s="317"/>
      <c r="B60" s="26"/>
      <c r="C60" s="261"/>
      <c r="D60" s="261"/>
      <c r="E60" s="262">
        <f t="shared" si="0"/>
        <v>108038</v>
      </c>
      <c r="F60" s="2"/>
    </row>
    <row r="61" spans="1:7">
      <c r="A61" s="317"/>
      <c r="B61" s="26"/>
      <c r="C61" s="261"/>
      <c r="D61" s="261"/>
      <c r="E61" s="262">
        <f t="shared" si="0"/>
        <v>108038</v>
      </c>
      <c r="F61" s="2"/>
    </row>
    <row r="62" spans="1:7">
      <c r="A62" s="317"/>
      <c r="B62" s="26"/>
      <c r="C62" s="261"/>
      <c r="D62" s="261"/>
      <c r="E62" s="262">
        <f t="shared" si="0"/>
        <v>108038</v>
      </c>
      <c r="F62" s="2"/>
    </row>
    <row r="63" spans="1:7">
      <c r="A63" s="317"/>
      <c r="B63" s="26"/>
      <c r="C63" s="261"/>
      <c r="D63" s="261"/>
      <c r="E63" s="262">
        <f t="shared" si="0"/>
        <v>108038</v>
      </c>
      <c r="F63" s="2"/>
    </row>
    <row r="64" spans="1:7">
      <c r="A64" s="317"/>
      <c r="B64" s="26"/>
      <c r="C64" s="261"/>
      <c r="D64" s="261"/>
      <c r="E64" s="262">
        <f t="shared" si="0"/>
        <v>108038</v>
      </c>
      <c r="F64" s="2"/>
    </row>
    <row r="65" spans="1:7">
      <c r="A65" s="317"/>
      <c r="B65" s="26"/>
      <c r="C65" s="261"/>
      <c r="D65" s="261"/>
      <c r="E65" s="262">
        <f t="shared" si="0"/>
        <v>108038</v>
      </c>
      <c r="F65" s="2"/>
    </row>
    <row r="66" spans="1:7">
      <c r="A66" s="317"/>
      <c r="B66" s="26"/>
      <c r="C66" s="261"/>
      <c r="D66" s="261"/>
      <c r="E66" s="262">
        <f t="shared" si="0"/>
        <v>108038</v>
      </c>
      <c r="F66" s="2"/>
    </row>
    <row r="67" spans="1:7">
      <c r="A67" s="317"/>
      <c r="B67" s="26"/>
      <c r="C67" s="261"/>
      <c r="D67" s="261"/>
      <c r="E67" s="262">
        <f t="shared" si="0"/>
        <v>108038</v>
      </c>
      <c r="F67" s="2"/>
    </row>
    <row r="68" spans="1:7">
      <c r="A68" s="317"/>
      <c r="B68" s="26"/>
      <c r="C68" s="261"/>
      <c r="D68" s="261"/>
      <c r="E68" s="262">
        <f t="shared" si="0"/>
        <v>108038</v>
      </c>
      <c r="F68" s="2"/>
    </row>
    <row r="69" spans="1:7">
      <c r="A69" s="317"/>
      <c r="B69" s="26"/>
      <c r="C69" s="261"/>
      <c r="D69" s="261"/>
      <c r="E69" s="262">
        <f t="shared" si="0"/>
        <v>108038</v>
      </c>
      <c r="F69" s="2"/>
    </row>
    <row r="70" spans="1:7">
      <c r="A70" s="317"/>
      <c r="B70" s="26"/>
      <c r="C70" s="261"/>
      <c r="D70" s="261"/>
      <c r="E70" s="262">
        <f t="shared" ref="E70:E82" si="1">E69+C70-D70</f>
        <v>108038</v>
      </c>
      <c r="F70" s="2"/>
    </row>
    <row r="71" spans="1:7">
      <c r="A71" s="317"/>
      <c r="B71" s="26"/>
      <c r="C71" s="261"/>
      <c r="D71" s="261"/>
      <c r="E71" s="262">
        <f t="shared" si="1"/>
        <v>108038</v>
      </c>
      <c r="F71" s="2"/>
    </row>
    <row r="72" spans="1:7">
      <c r="A72" s="317"/>
      <c r="B72" s="26"/>
      <c r="C72" s="261"/>
      <c r="D72" s="261"/>
      <c r="E72" s="262">
        <f t="shared" si="1"/>
        <v>108038</v>
      </c>
      <c r="F72" s="2"/>
    </row>
    <row r="73" spans="1:7">
      <c r="A73" s="317"/>
      <c r="B73" s="26"/>
      <c r="C73" s="261"/>
      <c r="D73" s="261"/>
      <c r="E73" s="262">
        <f t="shared" si="1"/>
        <v>108038</v>
      </c>
      <c r="F73" s="2"/>
    </row>
    <row r="74" spans="1:7">
      <c r="A74" s="317"/>
      <c r="B74" s="26"/>
      <c r="C74" s="261"/>
      <c r="D74" s="261"/>
      <c r="E74" s="262">
        <f t="shared" si="1"/>
        <v>108038</v>
      </c>
      <c r="F74" s="2"/>
    </row>
    <row r="75" spans="1:7">
      <c r="A75" s="317"/>
      <c r="B75" s="26"/>
      <c r="C75" s="261"/>
      <c r="D75" s="261"/>
      <c r="E75" s="262">
        <f t="shared" si="1"/>
        <v>108038</v>
      </c>
      <c r="F75" s="2"/>
    </row>
    <row r="76" spans="1:7">
      <c r="A76" s="317"/>
      <c r="B76" s="26"/>
      <c r="C76" s="261"/>
      <c r="D76" s="261"/>
      <c r="E76" s="262">
        <f t="shared" si="1"/>
        <v>108038</v>
      </c>
      <c r="F76" s="2"/>
    </row>
    <row r="77" spans="1:7">
      <c r="A77" s="317"/>
      <c r="B77" s="26"/>
      <c r="C77" s="261"/>
      <c r="D77" s="261"/>
      <c r="E77" s="262">
        <f t="shared" si="1"/>
        <v>108038</v>
      </c>
      <c r="F77" s="2"/>
    </row>
    <row r="78" spans="1:7">
      <c r="A78" s="317"/>
      <c r="B78" s="26"/>
      <c r="C78" s="261"/>
      <c r="D78" s="261"/>
      <c r="E78" s="262">
        <f t="shared" si="1"/>
        <v>108038</v>
      </c>
      <c r="F78" s="2"/>
    </row>
    <row r="79" spans="1:7">
      <c r="A79" s="317"/>
      <c r="B79" s="26"/>
      <c r="C79" s="261"/>
      <c r="D79" s="261"/>
      <c r="E79" s="262">
        <f t="shared" si="1"/>
        <v>108038</v>
      </c>
      <c r="F79" s="18"/>
      <c r="G79" s="2"/>
    </row>
    <row r="80" spans="1:7">
      <c r="A80" s="317"/>
      <c r="B80" s="26"/>
      <c r="C80" s="261"/>
      <c r="D80" s="261"/>
      <c r="E80" s="262">
        <f t="shared" si="1"/>
        <v>108038</v>
      </c>
      <c r="F80" s="18"/>
      <c r="G80" s="2"/>
    </row>
    <row r="81" spans="1:7">
      <c r="A81" s="317"/>
      <c r="B81" s="26"/>
      <c r="C81" s="261"/>
      <c r="D81" s="261"/>
      <c r="E81" s="262">
        <f t="shared" si="1"/>
        <v>108038</v>
      </c>
      <c r="F81" s="18"/>
      <c r="G81" s="2"/>
    </row>
    <row r="82" spans="1:7">
      <c r="A82" s="317"/>
      <c r="B82" s="26"/>
      <c r="C82" s="261"/>
      <c r="D82" s="261"/>
      <c r="E82" s="262">
        <f t="shared" si="1"/>
        <v>108038</v>
      </c>
      <c r="F82" s="18"/>
      <c r="G82" s="2"/>
    </row>
    <row r="83" spans="1:7">
      <c r="A83" s="317"/>
      <c r="B83" s="294"/>
      <c r="C83" s="262">
        <f>SUM(C5:C72)</f>
        <v>908038</v>
      </c>
      <c r="D83" s="262">
        <f>SUM(D5:D77)</f>
        <v>800000</v>
      </c>
      <c r="E83" s="262">
        <f>E71</f>
        <v>108038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2" t="s">
        <v>15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0" customFormat="1" ht="18">
      <c r="A2" s="323" t="s">
        <v>112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1" customFormat="1" ht="16.5" thickBot="1">
      <c r="A3" s="324" t="s">
        <v>240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4"/>
      <c r="T3" s="7"/>
      <c r="U3" s="7"/>
      <c r="V3" s="7"/>
      <c r="W3" s="7"/>
      <c r="X3" s="16"/>
    </row>
    <row r="4" spans="1:24" s="72" customFormat="1" ht="12.75" customHeight="1">
      <c r="A4" s="327" t="s">
        <v>32</v>
      </c>
      <c r="B4" s="329" t="s">
        <v>33</v>
      </c>
      <c r="C4" s="318" t="s">
        <v>34</v>
      </c>
      <c r="D4" s="318" t="s">
        <v>35</v>
      </c>
      <c r="E4" s="318" t="s">
        <v>36</v>
      </c>
      <c r="F4" s="318" t="s">
        <v>188</v>
      </c>
      <c r="G4" s="318" t="s">
        <v>37</v>
      </c>
      <c r="H4" s="318" t="s">
        <v>248</v>
      </c>
      <c r="I4" s="318" t="s">
        <v>225</v>
      </c>
      <c r="J4" s="318" t="s">
        <v>38</v>
      </c>
      <c r="K4" s="318" t="s">
        <v>39</v>
      </c>
      <c r="L4" s="318" t="s">
        <v>40</v>
      </c>
      <c r="M4" s="318" t="s">
        <v>41</v>
      </c>
      <c r="N4" s="318" t="s">
        <v>234</v>
      </c>
      <c r="O4" s="320" t="s">
        <v>42</v>
      </c>
      <c r="P4" s="331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238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246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/>
      <c r="B8" s="87"/>
      <c r="C8" s="80"/>
      <c r="D8" s="88"/>
      <c r="E8" s="88"/>
      <c r="F8" s="88"/>
      <c r="G8" s="88"/>
      <c r="H8" s="88"/>
      <c r="I8" s="88"/>
      <c r="J8" s="89"/>
      <c r="K8" s="88"/>
      <c r="L8" s="88"/>
      <c r="M8" s="88"/>
      <c r="N8" s="119"/>
      <c r="O8" s="88"/>
      <c r="P8" s="90"/>
      <c r="Q8" s="84">
        <f>SUM(B8:P8)</f>
        <v>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2100</v>
      </c>
      <c r="C37" s="106">
        <f t="shared" ref="C37:P37" si="1">SUM(C6:C36)</f>
        <v>880</v>
      </c>
      <c r="D37" s="106">
        <f t="shared" si="1"/>
        <v>0</v>
      </c>
      <c r="E37" s="106">
        <f t="shared" si="1"/>
        <v>300</v>
      </c>
      <c r="F37" s="106">
        <f t="shared" si="1"/>
        <v>0</v>
      </c>
      <c r="G37" s="106">
        <f>SUM(G6:G36)</f>
        <v>230</v>
      </c>
      <c r="H37" s="106">
        <f t="shared" si="1"/>
        <v>3300</v>
      </c>
      <c r="I37" s="106">
        <f t="shared" si="1"/>
        <v>0</v>
      </c>
      <c r="J37" s="106">
        <f t="shared" si="1"/>
        <v>60</v>
      </c>
      <c r="K37" s="106">
        <f t="shared" si="1"/>
        <v>800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7670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85" zoomScale="120" zoomScaleNormal="120" workbookViewId="0">
      <selection activeCell="D92" sqref="D92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7" t="s">
        <v>15</v>
      </c>
      <c r="B1" s="338"/>
      <c r="C1" s="338"/>
      <c r="D1" s="338"/>
      <c r="E1" s="338"/>
      <c r="F1" s="339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0" t="s">
        <v>242</v>
      </c>
      <c r="B2" s="341"/>
      <c r="C2" s="341"/>
      <c r="D2" s="341"/>
      <c r="E2" s="341"/>
      <c r="F2" s="342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3" t="s">
        <v>100</v>
      </c>
      <c r="B3" s="344"/>
      <c r="C3" s="344"/>
      <c r="D3" s="344"/>
      <c r="E3" s="344"/>
      <c r="F3" s="345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238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246</v>
      </c>
      <c r="B6" s="53">
        <v>807280</v>
      </c>
      <c r="C6" s="56">
        <v>873370</v>
      </c>
      <c r="D6" s="53">
        <v>2490</v>
      </c>
      <c r="E6" s="53">
        <f t="shared" ref="E6:E32" si="0">C6+D6</f>
        <v>875860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/>
      <c r="B7" s="53"/>
      <c r="C7" s="56"/>
      <c r="D7" s="53"/>
      <c r="E7" s="53">
        <f t="shared" si="0"/>
        <v>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1321120</v>
      </c>
      <c r="C33" s="266">
        <f>SUM(C5:C32)</f>
        <v>1500950</v>
      </c>
      <c r="D33" s="265">
        <f>SUM(D5:D32)</f>
        <v>5670</v>
      </c>
      <c r="E33" s="265">
        <f>SUM(E5:E32)</f>
        <v>1506620</v>
      </c>
      <c r="F33" s="265">
        <f>B33-E33</f>
        <v>-185500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5" t="s">
        <v>24</v>
      </c>
      <c r="C35" s="335"/>
      <c r="D35" s="335"/>
      <c r="E35" s="335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90" t="s">
        <v>150</v>
      </c>
      <c r="C37" s="134" t="s">
        <v>122</v>
      </c>
      <c r="D37" s="214">
        <v>6500</v>
      </c>
      <c r="E37" s="281" t="s">
        <v>224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224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/>
      <c r="C40" s="123"/>
      <c r="D40" s="215"/>
      <c r="E40" s="182"/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/>
      <c r="C41" s="123"/>
      <c r="D41" s="215"/>
      <c r="E41" s="182"/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36"/>
      <c r="H43" s="336"/>
      <c r="I43" s="336"/>
      <c r="J43" s="336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642460</v>
      </c>
      <c r="E46" s="275" t="s">
        <v>246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224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227880</v>
      </c>
      <c r="E47" s="184" t="s">
        <v>216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216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233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233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315870</v>
      </c>
      <c r="E49" s="184" t="s">
        <v>246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233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233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233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114930</v>
      </c>
      <c r="E51" s="186" t="s">
        <v>246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233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216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216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173440</v>
      </c>
      <c r="E54" s="184" t="s">
        <v>246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233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226</v>
      </c>
      <c r="B55" s="58" t="s">
        <v>227</v>
      </c>
      <c r="C55" s="123"/>
      <c r="D55" s="218">
        <v>55850</v>
      </c>
      <c r="E55" s="185" t="s">
        <v>246</v>
      </c>
      <c r="F55" s="138"/>
      <c r="G55" s="144" t="s">
        <v>12</v>
      </c>
      <c r="H55" s="194" t="s">
        <v>227</v>
      </c>
      <c r="I55" s="60"/>
      <c r="J55" s="56">
        <v>65850</v>
      </c>
      <c r="K55" s="177" t="s">
        <v>224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178000</v>
      </c>
      <c r="E58" s="185" t="s">
        <v>233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233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176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176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92</v>
      </c>
      <c r="B67" s="58" t="s">
        <v>166</v>
      </c>
      <c r="C67" s="123"/>
      <c r="D67" s="218">
        <v>63400</v>
      </c>
      <c r="E67" s="185" t="s">
        <v>246</v>
      </c>
      <c r="F67" s="138"/>
      <c r="G67" s="144"/>
      <c r="H67" s="194" t="s">
        <v>166</v>
      </c>
      <c r="I67" s="60"/>
      <c r="J67" s="56">
        <v>26000</v>
      </c>
      <c r="K67" s="177" t="s">
        <v>164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146</v>
      </c>
      <c r="B68" s="57" t="s">
        <v>154</v>
      </c>
      <c r="C68" s="123"/>
      <c r="D68" s="218">
        <v>3000</v>
      </c>
      <c r="E68" s="185" t="s">
        <v>175</v>
      </c>
      <c r="F68" s="138"/>
      <c r="G68" s="144"/>
      <c r="H68" s="194" t="s">
        <v>154</v>
      </c>
      <c r="I68" s="60"/>
      <c r="J68" s="56">
        <v>3000</v>
      </c>
      <c r="K68" s="56" t="s">
        <v>175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94</v>
      </c>
      <c r="B69" s="59" t="s">
        <v>88</v>
      </c>
      <c r="C69" s="123" t="s">
        <v>76</v>
      </c>
      <c r="D69" s="218">
        <v>20000</v>
      </c>
      <c r="E69" s="184" t="s">
        <v>233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233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92</v>
      </c>
      <c r="B71" s="58" t="s">
        <v>228</v>
      </c>
      <c r="C71" s="123"/>
      <c r="D71" s="218">
        <v>80360</v>
      </c>
      <c r="E71" s="184" t="s">
        <v>224</v>
      </c>
      <c r="F71" s="140"/>
      <c r="G71" s="144"/>
      <c r="H71" s="197" t="s">
        <v>228</v>
      </c>
      <c r="I71" s="63"/>
      <c r="J71" s="56">
        <v>80360</v>
      </c>
      <c r="K71" s="123" t="s">
        <v>224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224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162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224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99</v>
      </c>
      <c r="B77" s="57" t="s">
        <v>173</v>
      </c>
      <c r="C77" s="123"/>
      <c r="D77" s="218">
        <v>15000</v>
      </c>
      <c r="E77" s="185" t="s">
        <v>218</v>
      </c>
      <c r="F77" s="144"/>
      <c r="G77" s="144"/>
      <c r="H77" s="194" t="s">
        <v>173</v>
      </c>
      <c r="I77" s="60"/>
      <c r="J77" s="56">
        <v>15000</v>
      </c>
      <c r="K77" s="177" t="s">
        <v>218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183</v>
      </c>
      <c r="C78" s="123"/>
      <c r="D78" s="218">
        <v>20000</v>
      </c>
      <c r="E78" s="184" t="s">
        <v>238</v>
      </c>
      <c r="F78" s="291"/>
      <c r="G78" s="144"/>
      <c r="H78" s="194" t="s">
        <v>183</v>
      </c>
      <c r="I78" s="60"/>
      <c r="J78" s="56">
        <v>36260</v>
      </c>
      <c r="K78" s="177" t="s">
        <v>208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199</v>
      </c>
      <c r="B79" s="58" t="s">
        <v>163</v>
      </c>
      <c r="C79" s="123"/>
      <c r="D79" s="218">
        <v>20000</v>
      </c>
      <c r="E79" s="184" t="s">
        <v>197</v>
      </c>
      <c r="F79" s="138"/>
      <c r="G79" s="144"/>
      <c r="H79" s="194" t="s">
        <v>151</v>
      </c>
      <c r="I79" s="60"/>
      <c r="J79" s="56">
        <v>81530</v>
      </c>
      <c r="K79" s="177" t="s">
        <v>193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151</v>
      </c>
      <c r="C80" s="123"/>
      <c r="D80" s="218">
        <v>81530</v>
      </c>
      <c r="E80" s="186" t="s">
        <v>193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233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>
        <v>1811710431</v>
      </c>
      <c r="D81" s="218">
        <v>3630</v>
      </c>
      <c r="E81" s="184" t="s">
        <v>233</v>
      </c>
      <c r="F81" s="138"/>
      <c r="G81" s="144"/>
      <c r="H81" s="194" t="s">
        <v>139</v>
      </c>
      <c r="I81" s="60"/>
      <c r="J81" s="56">
        <v>59160</v>
      </c>
      <c r="K81" s="177" t="s">
        <v>164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138</v>
      </c>
      <c r="B82" s="58" t="s">
        <v>139</v>
      </c>
      <c r="C82" s="123"/>
      <c r="D82" s="220">
        <v>59160</v>
      </c>
      <c r="E82" s="185" t="s">
        <v>164</v>
      </c>
      <c r="F82" s="138"/>
      <c r="G82" s="144"/>
      <c r="H82" s="194" t="s">
        <v>192</v>
      </c>
      <c r="I82" s="60"/>
      <c r="J82" s="56">
        <v>37400</v>
      </c>
      <c r="K82" s="177" t="s">
        <v>202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138</v>
      </c>
      <c r="B83" s="58" t="s">
        <v>198</v>
      </c>
      <c r="C83" s="237"/>
      <c r="D83" s="218">
        <v>44000</v>
      </c>
      <c r="E83" s="186" t="s">
        <v>197</v>
      </c>
      <c r="F83" s="138"/>
      <c r="G83" s="144"/>
      <c r="H83" s="194" t="s">
        <v>172</v>
      </c>
      <c r="I83" s="60"/>
      <c r="J83" s="56">
        <v>116700</v>
      </c>
      <c r="K83" s="177" t="s">
        <v>216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138</v>
      </c>
      <c r="B84" s="58" t="s">
        <v>220</v>
      </c>
      <c r="C84" s="123"/>
      <c r="D84" s="218">
        <v>45840</v>
      </c>
      <c r="E84" s="186" t="s">
        <v>218</v>
      </c>
      <c r="F84" s="288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191</v>
      </c>
      <c r="B85" s="58" t="s">
        <v>192</v>
      </c>
      <c r="C85" s="123"/>
      <c r="D85" s="218">
        <v>37400</v>
      </c>
      <c r="E85" s="186" t="s">
        <v>202</v>
      </c>
      <c r="F85" s="138"/>
      <c r="G85" s="144"/>
      <c r="H85" s="194" t="s">
        <v>152</v>
      </c>
      <c r="I85" s="60"/>
      <c r="J85" s="56">
        <v>20000</v>
      </c>
      <c r="K85" s="177" t="s">
        <v>176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191</v>
      </c>
      <c r="B86" s="58" t="s">
        <v>235</v>
      </c>
      <c r="C86" s="123"/>
      <c r="D86" s="218">
        <v>4000</v>
      </c>
      <c r="E86" s="186" t="s">
        <v>246</v>
      </c>
      <c r="F86" s="138"/>
      <c r="G86" s="144"/>
      <c r="H86" s="194" t="s">
        <v>165</v>
      </c>
      <c r="I86" s="60"/>
      <c r="J86" s="56">
        <v>40490</v>
      </c>
      <c r="K86" s="177" t="s">
        <v>164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171</v>
      </c>
      <c r="B87" s="58" t="s">
        <v>172</v>
      </c>
      <c r="C87" s="123"/>
      <c r="D87" s="218">
        <v>107880</v>
      </c>
      <c r="E87" s="184" t="s">
        <v>238</v>
      </c>
      <c r="F87" s="138"/>
      <c r="G87" s="144"/>
      <c r="H87" s="194" t="s">
        <v>194</v>
      </c>
      <c r="I87" s="60"/>
      <c r="J87" s="56">
        <v>68210</v>
      </c>
      <c r="K87" s="177" t="s">
        <v>193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86</v>
      </c>
      <c r="C88" s="123">
        <v>1761236031</v>
      </c>
      <c r="D88" s="218">
        <v>7000</v>
      </c>
      <c r="E88" s="185" t="s">
        <v>123</v>
      </c>
      <c r="F88" s="291"/>
      <c r="G88" s="144"/>
      <c r="H88" s="194" t="s">
        <v>210</v>
      </c>
      <c r="I88" s="60"/>
      <c r="J88" s="56">
        <v>43000</v>
      </c>
      <c r="K88" s="177" t="s">
        <v>208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95</v>
      </c>
      <c r="B89" s="58" t="s">
        <v>152</v>
      </c>
      <c r="C89" s="123"/>
      <c r="D89" s="218">
        <v>20000</v>
      </c>
      <c r="E89" s="185" t="s">
        <v>176</v>
      </c>
      <c r="F89" s="138"/>
      <c r="G89" s="144"/>
      <c r="H89" s="194" t="s">
        <v>186</v>
      </c>
      <c r="I89" s="60"/>
      <c r="J89" s="56">
        <v>6000</v>
      </c>
      <c r="K89" s="56" t="s">
        <v>184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95</v>
      </c>
      <c r="B90" s="58" t="s">
        <v>165</v>
      </c>
      <c r="C90" s="123"/>
      <c r="D90" s="218">
        <v>40490</v>
      </c>
      <c r="E90" s="186" t="s">
        <v>164</v>
      </c>
      <c r="F90" s="138"/>
      <c r="G90" s="144"/>
      <c r="H90" s="194" t="s">
        <v>170</v>
      </c>
      <c r="I90" s="60"/>
      <c r="J90" s="56">
        <v>28000</v>
      </c>
      <c r="K90" s="177" t="s">
        <v>216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313" t="s">
        <v>95</v>
      </c>
      <c r="B91" s="124" t="s">
        <v>194</v>
      </c>
      <c r="C91" s="123"/>
      <c r="D91" s="218">
        <v>68210</v>
      </c>
      <c r="E91" s="185" t="s">
        <v>193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155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95</v>
      </c>
      <c r="B92" s="58" t="s">
        <v>140</v>
      </c>
      <c r="C92" s="123">
        <v>1309083520</v>
      </c>
      <c r="D92" s="218">
        <v>357760</v>
      </c>
      <c r="E92" s="185" t="s">
        <v>224</v>
      </c>
      <c r="F92" s="291"/>
      <c r="G92" s="144"/>
      <c r="H92" s="194" t="s">
        <v>181</v>
      </c>
      <c r="I92" s="60"/>
      <c r="J92" s="56">
        <v>65000</v>
      </c>
      <c r="K92" s="177" t="s">
        <v>224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27000</v>
      </c>
      <c r="E93" s="184" t="s">
        <v>202</v>
      </c>
      <c r="F93" s="138"/>
      <c r="G93" s="144"/>
      <c r="H93" s="194" t="s">
        <v>168</v>
      </c>
      <c r="I93" s="60"/>
      <c r="J93" s="56">
        <v>34000</v>
      </c>
      <c r="K93" s="56" t="s">
        <v>212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243</v>
      </c>
      <c r="B94" s="58" t="s">
        <v>244</v>
      </c>
      <c r="C94" s="123"/>
      <c r="D94" s="218">
        <v>13000</v>
      </c>
      <c r="E94" s="186" t="s">
        <v>238</v>
      </c>
      <c r="F94" s="291"/>
      <c r="G94" s="144"/>
      <c r="H94" s="194" t="s">
        <v>149</v>
      </c>
      <c r="I94" s="60"/>
      <c r="J94" s="56">
        <v>128000</v>
      </c>
      <c r="K94" s="177" t="s">
        <v>218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243</v>
      </c>
      <c r="B95" s="58" t="s">
        <v>245</v>
      </c>
      <c r="C95" s="123"/>
      <c r="D95" s="218">
        <v>14000</v>
      </c>
      <c r="E95" s="185" t="s">
        <v>238</v>
      </c>
      <c r="F95" s="144"/>
      <c r="G95" s="144"/>
      <c r="H95" s="181" t="s">
        <v>178</v>
      </c>
      <c r="I95" s="61"/>
      <c r="J95" s="175">
        <v>7700</v>
      </c>
      <c r="K95" s="176" t="s">
        <v>176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249</v>
      </c>
      <c r="B96" s="57" t="s">
        <v>250</v>
      </c>
      <c r="C96" s="56"/>
      <c r="D96" s="218">
        <v>4000</v>
      </c>
      <c r="E96" s="185" t="s">
        <v>246</v>
      </c>
      <c r="F96" s="144"/>
      <c r="G96" s="144"/>
      <c r="H96" s="194" t="s">
        <v>198</v>
      </c>
      <c r="I96" s="60"/>
      <c r="J96" s="56">
        <v>44000</v>
      </c>
      <c r="K96" s="123" t="s">
        <v>197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185</v>
      </c>
      <c r="B97" s="58" t="s">
        <v>213</v>
      </c>
      <c r="C97" s="123"/>
      <c r="D97" s="218">
        <v>50000</v>
      </c>
      <c r="E97" s="186" t="s">
        <v>212</v>
      </c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224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126</v>
      </c>
      <c r="B98" s="58" t="s">
        <v>170</v>
      </c>
      <c r="C98" s="123"/>
      <c r="D98" s="218">
        <v>45000</v>
      </c>
      <c r="E98" s="186" t="s">
        <v>238</v>
      </c>
      <c r="F98" s="144"/>
      <c r="G98" s="144"/>
      <c r="H98" s="181" t="s">
        <v>163</v>
      </c>
      <c r="I98" s="61"/>
      <c r="J98" s="175">
        <v>20000</v>
      </c>
      <c r="K98" s="176" t="s">
        <v>197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126</v>
      </c>
      <c r="B99" s="58" t="s">
        <v>127</v>
      </c>
      <c r="C99" s="123">
        <v>1789726772</v>
      </c>
      <c r="D99" s="218">
        <v>40000</v>
      </c>
      <c r="E99" s="185" t="s">
        <v>155</v>
      </c>
      <c r="F99" s="144"/>
      <c r="G99" s="144"/>
      <c r="H99" s="194" t="s">
        <v>204</v>
      </c>
      <c r="I99" s="60"/>
      <c r="J99" s="56">
        <v>27000</v>
      </c>
      <c r="K99" s="177" t="s">
        <v>202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180</v>
      </c>
      <c r="B100" s="58" t="s">
        <v>181</v>
      </c>
      <c r="C100" s="123"/>
      <c r="D100" s="218">
        <v>65000</v>
      </c>
      <c r="E100" s="186" t="s">
        <v>224</v>
      </c>
      <c r="F100" s="144"/>
      <c r="G100" s="144"/>
      <c r="H100" s="194" t="s">
        <v>213</v>
      </c>
      <c r="I100" s="60"/>
      <c r="J100" s="56">
        <v>50000</v>
      </c>
      <c r="K100" s="177" t="s">
        <v>212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 t="s">
        <v>167</v>
      </c>
      <c r="B101" s="58" t="s">
        <v>168</v>
      </c>
      <c r="C101" s="123"/>
      <c r="D101" s="218">
        <v>34000</v>
      </c>
      <c r="E101" s="185" t="s">
        <v>212</v>
      </c>
      <c r="F101" s="144"/>
      <c r="G101" s="144"/>
      <c r="H101" s="181" t="s">
        <v>220</v>
      </c>
      <c r="I101" s="61"/>
      <c r="J101" s="175">
        <v>45840</v>
      </c>
      <c r="K101" s="176" t="s">
        <v>218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 t="s">
        <v>148</v>
      </c>
      <c r="B102" s="58" t="s">
        <v>210</v>
      </c>
      <c r="C102" s="123"/>
      <c r="D102" s="218">
        <v>43000</v>
      </c>
      <c r="E102" s="186" t="s">
        <v>208</v>
      </c>
      <c r="F102" s="144"/>
      <c r="G102" s="144"/>
      <c r="H102" s="181" t="s">
        <v>235</v>
      </c>
      <c r="I102" s="61"/>
      <c r="J102" s="175">
        <v>6500</v>
      </c>
      <c r="K102" s="176" t="s">
        <v>233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 t="s">
        <v>148</v>
      </c>
      <c r="B103" s="58" t="s">
        <v>149</v>
      </c>
      <c r="C103" s="123"/>
      <c r="D103" s="218">
        <v>128000</v>
      </c>
      <c r="E103" s="185" t="s">
        <v>218</v>
      </c>
      <c r="F103" s="144"/>
      <c r="G103" s="144"/>
      <c r="H103" s="181" t="s">
        <v>229</v>
      </c>
      <c r="I103" s="61"/>
      <c r="J103" s="175">
        <v>39000</v>
      </c>
      <c r="K103" s="176" t="s">
        <v>224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 t="s">
        <v>177</v>
      </c>
      <c r="B104" s="58" t="s">
        <v>178</v>
      </c>
      <c r="C104" s="123"/>
      <c r="D104" s="218">
        <v>7700</v>
      </c>
      <c r="E104" s="185" t="s">
        <v>176</v>
      </c>
      <c r="F104" s="144"/>
      <c r="G104" s="144"/>
      <c r="H104" s="194" t="s">
        <v>158</v>
      </c>
      <c r="I104" s="60">
        <v>1763999686</v>
      </c>
      <c r="J104" s="56">
        <v>35000</v>
      </c>
      <c r="K104" s="177" t="s">
        <v>156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 t="s">
        <v>148</v>
      </c>
      <c r="B105" s="58" t="s">
        <v>229</v>
      </c>
      <c r="C105" s="123"/>
      <c r="D105" s="218">
        <v>39000</v>
      </c>
      <c r="E105" s="186" t="s">
        <v>224</v>
      </c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157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158</v>
      </c>
      <c r="C116" s="123">
        <v>1763999686</v>
      </c>
      <c r="D116" s="218">
        <v>35000</v>
      </c>
      <c r="E116" s="186" t="s">
        <v>156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157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3" t="s">
        <v>30</v>
      </c>
      <c r="B119" s="334"/>
      <c r="C119" s="346"/>
      <c r="D119" s="221">
        <f>SUM(D37:D118)</f>
        <v>4094155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3" t="s">
        <v>31</v>
      </c>
      <c r="B121" s="334"/>
      <c r="C121" s="334"/>
      <c r="D121" s="221">
        <f>D119+M121</f>
        <v>4094155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7:E105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6"/>
  <sheetViews>
    <sheetView tabSelected="1" zoomScaleNormal="100" workbookViewId="0">
      <selection activeCell="G9" sqref="G8: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3" t="s">
        <v>51</v>
      </c>
      <c r="B1" s="354"/>
      <c r="C1" s="354"/>
      <c r="D1" s="354"/>
      <c r="E1" s="355"/>
      <c r="F1" s="5"/>
      <c r="G1" s="5"/>
    </row>
    <row r="2" spans="1:25" ht="21.75">
      <c r="A2" s="359" t="s">
        <v>66</v>
      </c>
      <c r="B2" s="360"/>
      <c r="C2" s="360"/>
      <c r="D2" s="360"/>
      <c r="E2" s="361"/>
      <c r="F2" s="5"/>
      <c r="G2" s="5"/>
    </row>
    <row r="3" spans="1:25" ht="23.25">
      <c r="A3" s="356" t="s">
        <v>247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2" t="s">
        <v>115</v>
      </c>
      <c r="B4" s="363"/>
      <c r="C4" s="272"/>
      <c r="D4" s="364" t="s">
        <v>114</v>
      </c>
      <c r="E4" s="36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9469948.6568914019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35263.362820943163</v>
      </c>
      <c r="C6" s="41"/>
      <c r="D6" s="39" t="s">
        <v>17</v>
      </c>
      <c r="E6" s="254">
        <v>108038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64</v>
      </c>
      <c r="E7" s="287">
        <v>5542.7059295400977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7670</v>
      </c>
      <c r="C9" s="40"/>
      <c r="D9" s="39" t="s">
        <v>11</v>
      </c>
      <c r="E9" s="254">
        <v>4094155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241</v>
      </c>
      <c r="B10" s="258"/>
      <c r="C10" s="40"/>
      <c r="D10" s="39" t="s">
        <v>209</v>
      </c>
      <c r="E10" s="256">
        <v>-4560651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2" t="s">
        <v>217</v>
      </c>
      <c r="B11" s="296">
        <f>B6-B9-B10</f>
        <v>27593.362820943163</v>
      </c>
      <c r="C11" s="40"/>
      <c r="D11" s="303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/>
      <c r="B13" s="258"/>
      <c r="C13" s="40"/>
      <c r="D13" s="39"/>
      <c r="E13" s="256"/>
      <c r="F13" s="7"/>
      <c r="G13" s="247"/>
      <c r="H13" s="7"/>
      <c r="I13" s="7" t="s">
        <v>219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66" t="s">
        <v>160</v>
      </c>
      <c r="B14" s="296">
        <v>1150000</v>
      </c>
      <c r="C14" s="39"/>
      <c r="D14" s="39" t="s">
        <v>182</v>
      </c>
      <c r="E14" s="254">
        <v>60560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B5+B6-B9-B10+B12+B13+B16+B14-B15</f>
        <v>9177593.362820942</v>
      </c>
      <c r="C17" s="40"/>
      <c r="D17" s="40" t="s">
        <v>7</v>
      </c>
      <c r="E17" s="257">
        <f>SUM(E5:E16)</f>
        <v>9177593.362820942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14</v>
      </c>
      <c r="B19" s="351"/>
      <c r="C19" s="351"/>
      <c r="D19" s="351"/>
      <c r="E19" s="35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175700</v>
      </c>
      <c r="C20" s="295"/>
      <c r="D20" s="277" t="s">
        <v>16</v>
      </c>
      <c r="E20" s="278">
        <v>642460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9" t="s">
        <v>132</v>
      </c>
      <c r="E21" s="280">
        <v>365870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189</v>
      </c>
      <c r="B22" s="127">
        <v>26680</v>
      </c>
      <c r="C22" s="39"/>
      <c r="D22" s="277" t="s">
        <v>124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207</v>
      </c>
      <c r="B23" s="127">
        <v>17400</v>
      </c>
      <c r="C23" s="39"/>
      <c r="D23" s="277" t="s">
        <v>121</v>
      </c>
      <c r="E23" s="278">
        <v>227880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137</v>
      </c>
      <c r="E24" s="278">
        <v>173440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114930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5" t="s">
        <v>116</v>
      </c>
      <c r="B26" s="306">
        <v>22000</v>
      </c>
      <c r="C26" s="128"/>
      <c r="D26" s="277" t="s">
        <v>136</v>
      </c>
      <c r="E26" s="278">
        <v>153780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2" t="s">
        <v>222</v>
      </c>
      <c r="B27" s="283">
        <v>20000</v>
      </c>
      <c r="C27" s="128"/>
      <c r="D27" s="285" t="s">
        <v>174</v>
      </c>
      <c r="E27" s="286">
        <v>65900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230</v>
      </c>
      <c r="B28" s="283">
        <v>80320</v>
      </c>
      <c r="C28" s="284"/>
      <c r="D28" s="285" t="s">
        <v>231</v>
      </c>
      <c r="E28" s="286">
        <v>55850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236</v>
      </c>
      <c r="B29" s="283">
        <v>20000</v>
      </c>
      <c r="C29" s="284"/>
      <c r="D29" s="285" t="s">
        <v>134</v>
      </c>
      <c r="E29" s="286">
        <v>38000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200</v>
      </c>
      <c r="B30" s="283">
        <v>44000</v>
      </c>
      <c r="C30" s="284"/>
      <c r="D30" s="285" t="s">
        <v>206</v>
      </c>
      <c r="E30" s="286">
        <v>27000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221</v>
      </c>
      <c r="B31" s="283">
        <v>45840</v>
      </c>
      <c r="C31" s="284"/>
      <c r="D31" s="285" t="s">
        <v>214</v>
      </c>
      <c r="E31" s="286">
        <v>50000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161</v>
      </c>
      <c r="B32" s="283">
        <v>81530</v>
      </c>
      <c r="C32" s="284"/>
      <c r="D32" s="285" t="s">
        <v>135</v>
      </c>
      <c r="E32" s="286">
        <v>40000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159</v>
      </c>
      <c r="B33" s="283">
        <v>60000</v>
      </c>
      <c r="C33" s="284"/>
      <c r="D33" s="285" t="s">
        <v>205</v>
      </c>
      <c r="E33" s="286">
        <v>45000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201</v>
      </c>
      <c r="B34" s="283">
        <v>63400</v>
      </c>
      <c r="C34" s="284"/>
      <c r="D34" s="304" t="s">
        <v>215</v>
      </c>
      <c r="E34" s="286">
        <v>20000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223</v>
      </c>
      <c r="B35" s="283">
        <v>37400</v>
      </c>
      <c r="C35" s="284"/>
      <c r="D35" s="307" t="s">
        <v>18</v>
      </c>
      <c r="E35" s="309">
        <v>79590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196</v>
      </c>
      <c r="B36" s="283">
        <v>116700</v>
      </c>
      <c r="C36" s="284"/>
      <c r="D36" s="304" t="s">
        <v>187</v>
      </c>
      <c r="E36" s="286">
        <v>34000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.75">
      <c r="A37" s="282" t="s">
        <v>153</v>
      </c>
      <c r="B37" s="283">
        <v>20000</v>
      </c>
      <c r="C37" s="284"/>
      <c r="D37" s="304" t="s">
        <v>179</v>
      </c>
      <c r="E37" s="286">
        <v>128000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1.75">
      <c r="A38" s="282" t="s">
        <v>195</v>
      </c>
      <c r="B38" s="283">
        <v>68210</v>
      </c>
      <c r="C38" s="284"/>
      <c r="D38" s="304" t="s">
        <v>232</v>
      </c>
      <c r="E38" s="286">
        <v>39000</v>
      </c>
      <c r="G38" s="1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1.75">
      <c r="A39" s="282" t="s">
        <v>141</v>
      </c>
      <c r="B39" s="283">
        <v>351260</v>
      </c>
      <c r="C39" s="284"/>
      <c r="D39" s="304" t="s">
        <v>211</v>
      </c>
      <c r="E39" s="286">
        <v>43000</v>
      </c>
      <c r="G39" s="1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2.5" thickBot="1">
      <c r="A40" s="297" t="s">
        <v>169</v>
      </c>
      <c r="B40" s="298">
        <v>40490</v>
      </c>
      <c r="C40" s="292"/>
      <c r="D40" s="308" t="s">
        <v>190</v>
      </c>
      <c r="E40" s="310">
        <v>65000</v>
      </c>
      <c r="G40" s="1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1" thickBot="1">
      <c r="A41" s="347" t="s">
        <v>251</v>
      </c>
      <c r="B41" s="348"/>
      <c r="C41" s="348"/>
      <c r="D41" s="348"/>
      <c r="E41" s="349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E44" s="15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8:25"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8:25"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8:25"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</sheetData>
  <sortState ref="A21:B40">
    <sortCondition ref="A20"/>
  </sortState>
  <mergeCells count="7">
    <mergeCell ref="A41:E41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2022-05-02T21:27:27Z</dcterms:modified>
</cp:coreProperties>
</file>