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13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Hand Wash</t>
        </r>
      </text>
    </comment>
  </commentList>
</comments>
</file>

<file path=xl/sharedStrings.xml><?xml version="1.0" encoding="utf-8"?>
<sst xmlns="http://schemas.openxmlformats.org/spreadsheetml/2006/main" count="652" uniqueCount="262">
  <si>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</si>
  <si>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</si>
  <si>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</si>
  <si>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</si>
  <si>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</si>
  <si>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</si>
  <si>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</si>
  <si>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</si>
  <si>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</si>
  <si>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</si>
  <si>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</si>
  <si>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</si>
  <si>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</si>
  <si>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</si>
  <si>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</si>
  <si>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</si>
  <si>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</si>
  <si>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</si>
  <si>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</si>
  <si>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</si>
  <si>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</si>
  <si>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</si>
  <si>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</si>
  <si>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</si>
  <si>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</si>
  <si>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</si>
  <si>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</si>
  <si>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</si>
  <si>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</si>
  <si>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</si>
  <si>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</si>
  <si>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</si>
  <si>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</si>
  <si>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</si>
  <si>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</si>
  <si>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</si>
  <si>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</si>
  <si>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</si>
  <si>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</si>
  <si>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</si>
  <si>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</si>
  <si>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</si>
  <si>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</si>
  <si>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</si>
  <si>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</si>
  <si>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</si>
  <si>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</si>
  <si>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</si>
  <si>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</si>
  <si>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</si>
  <si>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</si>
  <si>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</si>
  <si>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</si>
  <si>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</si>
  <si>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</si>
  <si>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</si>
  <si>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</si>
  <si>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</si>
  <si>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</si>
  <si>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</si>
  <si>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</si>
  <si>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</si>
  <si>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</si>
  <si>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</si>
  <si>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</si>
  <si>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</si>
  <si>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</si>
  <si>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</si>
  <si>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</si>
  <si>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</si>
  <si>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</si>
  <si>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</si>
  <si>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</si>
  <si>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</si>
  <si>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Mobile Care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</si>
  <si>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</si>
  <si>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</si>
  <si>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</si>
  <si>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</si>
  <si>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</si>
  <si>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</si>
  <si>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</si>
  <si>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</si>
  <si>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</si>
  <si>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</si>
  <si>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</si>
  <si>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</si>
  <si>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</si>
  <si>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</si>
  <si>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</si>
  <si>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</si>
  <si>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</si>
  <si>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</si>
  <si>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</si>
  <si>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</si>
  <si>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</si>
  <si>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</si>
  <si>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</si>
  <si>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</si>
  <si>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</si>
  <si>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</si>
  <si>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</si>
  <si>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</si>
  <si>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</si>
  <si>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</si>
  <si>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</si>
  <si>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</si>
  <si>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</si>
  <si>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</si>
  <si>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</si>
  <si>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Symphony  Balance(+)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</si>
  <si>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</si>
  <si>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</si>
  <si>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</si>
  <si>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</si>
  <si>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</si>
  <si>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</si>
  <si>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</si>
  <si>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</si>
  <si>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</si>
  <si>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</si>
  <si>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</si>
  <si>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</si>
  <si>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</si>
  <si>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</si>
  <si>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</si>
  <si>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</si>
  <si>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</si>
  <si>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</si>
  <si>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</si>
  <si>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</si>
  <si>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</si>
  <si>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</si>
  <si>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</si>
  <si>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</si>
  <si>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</si>
  <si>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</si>
  <si>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</si>
  <si>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</si>
  <si>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</si>
  <si>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</si>
  <si>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</si>
  <si>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</si>
  <si>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</si>
  <si>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</si>
  <si>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</si>
  <si>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</si>
  <si>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</si>
  <si>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</si>
  <si>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</si>
  <si>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</si>
  <si>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</si>
  <si>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</si>
  <si>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</si>
  <si>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</si>
  <si>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</si>
  <si>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</si>
  <si>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</si>
  <si>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</si>
  <si>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</si>
  <si>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</si>
  <si>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</si>
  <si>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</si>
  <si>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</si>
  <si>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</si>
  <si>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</si>
  <si>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</si>
  <si>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</si>
  <si>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</si>
  <si>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</si>
  <si>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</si>
  <si>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</si>
  <si>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</si>
  <si>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</si>
  <si>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</si>
  <si>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</si>
  <si>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</si>
  <si>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</si>
  <si>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</si>
  <si>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</si>
  <si>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</si>
  <si>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</si>
  <si>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</si>
  <si>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</si>
  <si>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</si>
  <si>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</si>
  <si>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</si>
  <si>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</si>
  <si>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</si>
  <si>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</si>
  <si>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</si>
  <si>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</si>
  <si>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</si>
  <si>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</si>
  <si>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</si>
  <si>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</si>
  <si>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</si>
  <si>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</si>
  <si>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</si>
  <si>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</si>
  <si>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</si>
  <si>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</si>
  <si>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</si>
  <si>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</si>
  <si>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</si>
  <si>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</si>
  <si>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</si>
  <si>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</si>
  <si>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>Retail Name</t>
  </si>
  <si>
    <t>30.05.2021</t>
  </si>
  <si>
    <t>P=Amir Mobile Zone</t>
  </si>
  <si>
    <t>B=Molla Enterprise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</si>
  <si>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</si>
  <si>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</si>
  <si>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</si>
  <si>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</si>
  <si>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</si>
  <si>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</si>
  <si>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Singra</t>
  </si>
  <si>
    <t>S=Dighi Telecom</t>
  </si>
  <si>
    <t>02.06.2021</t>
  </si>
  <si>
    <t>Nandongachi</t>
  </si>
  <si>
    <t>Jonail</t>
  </si>
  <si>
    <t>Molla Mobile Center</t>
  </si>
  <si>
    <t>Papon Telecom</t>
  </si>
  <si>
    <t>03.06.2021</t>
  </si>
  <si>
    <t xml:space="preserve">Tutul </t>
  </si>
  <si>
    <t>Serkul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</si>
  <si>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</si>
  <si>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</si>
  <si>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</si>
  <si>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</si>
  <si>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</si>
  <si>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</si>
  <si>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</si>
  <si>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</si>
  <si>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</si>
  <si>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</si>
  <si>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</si>
  <si>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</si>
  <si>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</si>
  <si>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</si>
  <si>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</si>
  <si>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</si>
  <si>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</si>
  <si>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Najipur</t>
  </si>
  <si>
    <t>Cd Sound</t>
  </si>
  <si>
    <t>1777312980  </t>
  </si>
  <si>
    <t>Naj=Cd Sound</t>
  </si>
  <si>
    <t>Now Due</t>
  </si>
  <si>
    <t>0</t>
  </si>
  <si>
    <t>08.06.2021</t>
  </si>
  <si>
    <t>09.06.2021</t>
  </si>
  <si>
    <t>10.06.2021</t>
  </si>
  <si>
    <t>12.06.2021</t>
  </si>
  <si>
    <t xml:space="preserve">DSR </t>
  </si>
  <si>
    <t>Khalifa Electronics</t>
  </si>
  <si>
    <t>13.06.2021</t>
  </si>
  <si>
    <t>Date: 13.06.2021</t>
  </si>
  <si>
    <t>Anika Telecom</t>
  </si>
  <si>
    <t>Malonchi</t>
  </si>
  <si>
    <t>Imran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</si>
</sst>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1" fontId="39" fillId="35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2" fontId="39" fillId="0" borderId="2" xfId="0" applyNumberFormat="1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42" borderId="36" xfId="0" applyFont="1" applyFill="1" applyBorder="1" applyAlignment="1">
      <alignment horizontal="center" vertical="center"/>
    </xf>
    <xf numFmtId="0" fontId="3" fillId="42" borderId="29" xfId="0" applyFont="1" applyFill="1" applyBorder="1" applyAlignment="1">
      <alignment horizontal="left" vertical="center"/>
    </xf>
    <xf numFmtId="14" fontId="3" fillId="42" borderId="29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39" fillId="0" borderId="0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49" fontId="39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4"/>
      <c r="B1" s="354"/>
      <c r="C1" s="354"/>
      <c r="D1" s="354"/>
      <c r="E1" s="354"/>
      <c r="F1" s="354"/>
    </row>
    <row r="2" spans="1:8" ht="20.25">
      <c r="A2" s="355"/>
      <c r="B2" s="352" t="s">
        <v>17</v>
      </c>
      <c r="C2" s="352"/>
      <c r="D2" s="352"/>
      <c r="E2" s="352"/>
    </row>
    <row r="3" spans="1:8" ht="16.5" customHeight="1">
      <c r="A3" s="355"/>
      <c r="B3" s="353" t="s">
        <v>87</v>
      </c>
      <c r="C3" s="353"/>
      <c r="D3" s="353"/>
      <c r="E3" s="353"/>
    </row>
    <row r="4" spans="1:8" ht="15.75" customHeight="1">
      <c r="A4" s="35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5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5"/>
      <c r="B7" s="38" t="s">
        <v>85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55"/>
      <c r="B8" s="38" t="s">
        <v>86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5"/>
      <c r="B9" s="38" t="s">
        <v>89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5"/>
      <c r="B10" s="38" t="s">
        <v>90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55"/>
      <c r="B11" s="38" t="s">
        <v>91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5"/>
      <c r="B12" s="38" t="s">
        <v>92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5"/>
      <c r="B13" s="38" t="s">
        <v>93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5"/>
      <c r="B14" s="38" t="s">
        <v>94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55"/>
      <c r="B15" s="38" t="s">
        <v>95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5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H18" sqref="H18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54"/>
      <c r="B1" s="354"/>
      <c r="C1" s="354"/>
      <c r="D1" s="354"/>
      <c r="E1" s="354"/>
      <c r="F1" s="354"/>
    </row>
    <row r="2" spans="1:8" ht="20.25">
      <c r="A2" s="355"/>
      <c r="B2" s="352" t="s">
        <v>17</v>
      </c>
      <c r="C2" s="352"/>
      <c r="D2" s="352"/>
      <c r="E2" s="352"/>
    </row>
    <row r="3" spans="1:8" ht="16.5" customHeight="1">
      <c r="A3" s="355"/>
      <c r="B3" s="353" t="s">
        <v>214</v>
      </c>
      <c r="C3" s="353"/>
      <c r="D3" s="353"/>
      <c r="E3" s="353"/>
    </row>
    <row r="4" spans="1:8" ht="15.75" customHeight="1">
      <c r="A4" s="35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5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55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55"/>
      <c r="B7" s="38" t="s">
        <v>213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55"/>
      <c r="B8" s="38" t="s">
        <v>220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55"/>
      <c r="B9" s="38" t="s">
        <v>225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55"/>
      <c r="B10" s="38" t="s">
        <v>228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55"/>
      <c r="B11" s="38" t="s">
        <v>232</v>
      </c>
      <c r="C11" s="37">
        <v>950000</v>
      </c>
      <c r="D11" s="167">
        <v>300000</v>
      </c>
      <c r="E11" s="39">
        <f t="shared" si="0"/>
        <v>661041</v>
      </c>
      <c r="F11" s="30"/>
      <c r="G11" s="2"/>
      <c r="H11" s="2"/>
    </row>
    <row r="12" spans="1:8">
      <c r="A12" s="355"/>
      <c r="B12" s="38" t="s">
        <v>235</v>
      </c>
      <c r="C12" s="37">
        <v>420000</v>
      </c>
      <c r="D12" s="167">
        <v>500000</v>
      </c>
      <c r="E12" s="39">
        <f t="shared" si="0"/>
        <v>581041</v>
      </c>
      <c r="F12" s="30"/>
      <c r="G12" s="41"/>
      <c r="H12" s="2"/>
    </row>
    <row r="13" spans="1:8">
      <c r="A13" s="355"/>
      <c r="B13" s="38" t="s">
        <v>251</v>
      </c>
      <c r="C13" s="37">
        <v>370000</v>
      </c>
      <c r="D13" s="167">
        <v>200000</v>
      </c>
      <c r="E13" s="39">
        <f t="shared" si="0"/>
        <v>751041</v>
      </c>
      <c r="F13" s="30"/>
      <c r="G13" s="2"/>
      <c r="H13" s="42"/>
    </row>
    <row r="14" spans="1:8">
      <c r="A14" s="355"/>
      <c r="B14" s="38" t="s">
        <v>252</v>
      </c>
      <c r="C14" s="37">
        <v>360000</v>
      </c>
      <c r="D14" s="167">
        <v>200000</v>
      </c>
      <c r="E14" s="39">
        <f t="shared" si="0"/>
        <v>911041</v>
      </c>
      <c r="F14" s="30"/>
      <c r="G14" s="2"/>
      <c r="H14" s="2"/>
    </row>
    <row r="15" spans="1:8">
      <c r="A15" s="355"/>
      <c r="B15" s="38" t="s">
        <v>253</v>
      </c>
      <c r="C15" s="37">
        <v>250000</v>
      </c>
      <c r="D15" s="167">
        <v>700000</v>
      </c>
      <c r="E15" s="39">
        <f t="shared" si="0"/>
        <v>461041</v>
      </c>
      <c r="F15" s="30"/>
      <c r="G15" s="2"/>
      <c r="H15" s="12"/>
    </row>
    <row r="16" spans="1:8">
      <c r="A16" s="355"/>
      <c r="B16" s="38" t="s">
        <v>254</v>
      </c>
      <c r="C16" s="37">
        <v>0</v>
      </c>
      <c r="D16" s="37">
        <v>0</v>
      </c>
      <c r="E16" s="39">
        <f t="shared" si="0"/>
        <v>461041</v>
      </c>
      <c r="F16" s="30"/>
      <c r="G16" s="32"/>
      <c r="H16" s="2"/>
    </row>
    <row r="17" spans="1:8">
      <c r="A17" s="355"/>
      <c r="B17" s="38" t="s">
        <v>257</v>
      </c>
      <c r="C17" s="37">
        <v>1000000</v>
      </c>
      <c r="D17" s="167">
        <v>600000</v>
      </c>
      <c r="E17" s="39">
        <f t="shared" si="0"/>
        <v>861041</v>
      </c>
      <c r="F17" s="32"/>
      <c r="G17" s="13"/>
      <c r="H17" s="2"/>
    </row>
    <row r="18" spans="1:8">
      <c r="A18" s="355"/>
      <c r="B18" s="38"/>
      <c r="C18" s="37"/>
      <c r="D18" s="37"/>
      <c r="E18" s="39">
        <f>E17+C18-D18</f>
        <v>861041</v>
      </c>
      <c r="F18" s="30"/>
      <c r="G18" s="41"/>
      <c r="H18" s="2"/>
    </row>
    <row r="19" spans="1:8" ht="12.75" customHeight="1">
      <c r="A19" s="355"/>
      <c r="B19" s="38"/>
      <c r="C19" s="37"/>
      <c r="D19" s="37"/>
      <c r="E19" s="39">
        <f t="shared" si="0"/>
        <v>861041</v>
      </c>
      <c r="F19" s="30"/>
      <c r="G19" s="41"/>
      <c r="H19" s="2"/>
    </row>
    <row r="20" spans="1:8">
      <c r="A20" s="355"/>
      <c r="B20" s="38"/>
      <c r="C20" s="37"/>
      <c r="D20" s="37"/>
      <c r="E20" s="39">
        <f t="shared" si="0"/>
        <v>861041</v>
      </c>
      <c r="F20" s="32"/>
      <c r="G20" s="41"/>
      <c r="H20" s="2"/>
    </row>
    <row r="21" spans="1:8">
      <c r="A21" s="355"/>
      <c r="B21" s="38"/>
      <c r="C21" s="37"/>
      <c r="D21" s="37"/>
      <c r="E21" s="39">
        <f>E20+C21-D21</f>
        <v>861041</v>
      </c>
      <c r="F21" s="30"/>
      <c r="G21" s="2"/>
      <c r="H21" s="2"/>
    </row>
    <row r="22" spans="1:8">
      <c r="A22" s="355"/>
      <c r="B22" s="38"/>
      <c r="C22" s="37"/>
      <c r="D22" s="37"/>
      <c r="E22" s="39">
        <f t="shared" si="0"/>
        <v>861041</v>
      </c>
      <c r="F22" s="32"/>
      <c r="G22" s="2"/>
      <c r="H22" s="2"/>
    </row>
    <row r="23" spans="1:8">
      <c r="A23" s="355"/>
      <c r="B23" s="38"/>
      <c r="C23" s="37"/>
      <c r="D23" s="37"/>
      <c r="E23" s="39">
        <f>E22+C23-D23</f>
        <v>861041</v>
      </c>
      <c r="F23" s="30"/>
      <c r="G23" s="2"/>
      <c r="H23" s="2"/>
    </row>
    <row r="24" spans="1:8">
      <c r="A24" s="355"/>
      <c r="B24" s="38"/>
      <c r="C24" s="37"/>
      <c r="D24" s="37"/>
      <c r="E24" s="39">
        <f t="shared" si="0"/>
        <v>861041</v>
      </c>
      <c r="F24" s="30"/>
      <c r="G24" s="2"/>
      <c r="H24" s="2"/>
    </row>
    <row r="25" spans="1:8">
      <c r="A25" s="355"/>
      <c r="B25" s="38"/>
      <c r="C25" s="37"/>
      <c r="D25" s="37"/>
      <c r="E25" s="39">
        <f t="shared" si="0"/>
        <v>861041</v>
      </c>
      <c r="F25" s="30"/>
      <c r="G25" s="2"/>
      <c r="H25" s="2"/>
    </row>
    <row r="26" spans="1:8">
      <c r="A26" s="355"/>
      <c r="B26" s="38"/>
      <c r="C26" s="37"/>
      <c r="D26" s="37"/>
      <c r="E26" s="39">
        <f t="shared" si="0"/>
        <v>861041</v>
      </c>
      <c r="F26" s="30"/>
      <c r="G26" s="2"/>
      <c r="H26" s="2"/>
    </row>
    <row r="27" spans="1:8">
      <c r="A27" s="355"/>
      <c r="B27" s="38"/>
      <c r="C27" s="37"/>
      <c r="D27" s="37"/>
      <c r="E27" s="39">
        <f t="shared" si="0"/>
        <v>861041</v>
      </c>
      <c r="F27" s="30"/>
      <c r="G27" s="2"/>
      <c r="H27" s="33"/>
    </row>
    <row r="28" spans="1:8">
      <c r="A28" s="355"/>
      <c r="B28" s="38"/>
      <c r="C28" s="37"/>
      <c r="D28" s="37"/>
      <c r="E28" s="39">
        <f t="shared" si="0"/>
        <v>861041</v>
      </c>
      <c r="F28" s="30"/>
      <c r="G28" s="2"/>
      <c r="H28" s="33"/>
    </row>
    <row r="29" spans="1:8">
      <c r="A29" s="355"/>
      <c r="B29" s="38"/>
      <c r="C29" s="37"/>
      <c r="D29" s="37"/>
      <c r="E29" s="39">
        <f t="shared" si="0"/>
        <v>861041</v>
      </c>
      <c r="F29" s="30"/>
      <c r="G29" s="2"/>
      <c r="H29" s="33"/>
    </row>
    <row r="30" spans="1:8">
      <c r="A30" s="355"/>
      <c r="B30" s="38"/>
      <c r="C30" s="37"/>
      <c r="D30" s="37"/>
      <c r="E30" s="39">
        <f t="shared" si="0"/>
        <v>861041</v>
      </c>
      <c r="F30" s="30"/>
      <c r="G30" s="2"/>
      <c r="H30" s="33"/>
    </row>
    <row r="31" spans="1:8">
      <c r="A31" s="355"/>
      <c r="B31" s="38"/>
      <c r="C31" s="37"/>
      <c r="D31" s="37"/>
      <c r="E31" s="39">
        <f t="shared" si="0"/>
        <v>861041</v>
      </c>
      <c r="F31" s="30"/>
      <c r="G31" s="2"/>
      <c r="H31" s="33"/>
    </row>
    <row r="32" spans="1:8">
      <c r="A32" s="355"/>
      <c r="B32" s="38"/>
      <c r="C32" s="37"/>
      <c r="D32" s="37"/>
      <c r="E32" s="39">
        <f t="shared" si="0"/>
        <v>861041</v>
      </c>
      <c r="F32" s="30"/>
      <c r="G32" s="2"/>
      <c r="H32" s="33"/>
    </row>
    <row r="33" spans="1:8">
      <c r="A33" s="355"/>
      <c r="B33" s="38"/>
      <c r="C33" s="37"/>
      <c r="D33" s="40"/>
      <c r="E33" s="39">
        <f t="shared" si="0"/>
        <v>861041</v>
      </c>
      <c r="F33" s="30"/>
      <c r="G33" s="2"/>
      <c r="H33" s="33"/>
    </row>
    <row r="34" spans="1:8">
      <c r="A34" s="355"/>
      <c r="B34" s="38"/>
      <c r="C34" s="37"/>
      <c r="D34" s="37"/>
      <c r="E34" s="39">
        <f t="shared" si="0"/>
        <v>861041</v>
      </c>
      <c r="F34" s="30"/>
      <c r="G34" s="2"/>
      <c r="H34" s="33"/>
    </row>
    <row r="35" spans="1:8">
      <c r="A35" s="355"/>
      <c r="B35" s="38"/>
      <c r="C35" s="37"/>
      <c r="D35" s="37"/>
      <c r="E35" s="39">
        <f t="shared" si="0"/>
        <v>861041</v>
      </c>
      <c r="F35" s="30"/>
      <c r="G35" s="2"/>
      <c r="H35" s="33"/>
    </row>
    <row r="36" spans="1:8">
      <c r="A36" s="355"/>
      <c r="B36" s="38"/>
      <c r="C36" s="37"/>
      <c r="D36" s="37"/>
      <c r="E36" s="39">
        <f t="shared" si="0"/>
        <v>861041</v>
      </c>
      <c r="F36" s="30"/>
      <c r="G36" s="2"/>
      <c r="H36" s="33"/>
    </row>
    <row r="37" spans="1:8">
      <c r="A37" s="355"/>
      <c r="B37" s="38"/>
      <c r="C37" s="37"/>
      <c r="D37" s="37"/>
      <c r="E37" s="39">
        <f t="shared" si="0"/>
        <v>861041</v>
      </c>
      <c r="F37" s="30"/>
      <c r="G37" s="2"/>
      <c r="H37" s="33"/>
    </row>
    <row r="38" spans="1:8">
      <c r="A38" s="355"/>
      <c r="B38" s="38"/>
      <c r="C38" s="37"/>
      <c r="D38" s="37"/>
      <c r="E38" s="39">
        <f t="shared" si="0"/>
        <v>861041</v>
      </c>
      <c r="F38" s="30"/>
      <c r="G38" s="2"/>
      <c r="H38" s="33"/>
    </row>
    <row r="39" spans="1:8">
      <c r="A39" s="355"/>
      <c r="B39" s="38"/>
      <c r="C39" s="37"/>
      <c r="D39" s="37"/>
      <c r="E39" s="39">
        <f t="shared" si="0"/>
        <v>861041</v>
      </c>
      <c r="F39" s="30"/>
      <c r="G39" s="2"/>
      <c r="H39" s="33"/>
    </row>
    <row r="40" spans="1:8">
      <c r="A40" s="355"/>
      <c r="B40" s="38"/>
      <c r="C40" s="37"/>
      <c r="D40" s="37"/>
      <c r="E40" s="39">
        <f t="shared" si="0"/>
        <v>861041</v>
      </c>
      <c r="F40" s="30"/>
      <c r="G40" s="2"/>
      <c r="H40" s="33"/>
    </row>
    <row r="41" spans="1:8">
      <c r="A41" s="355"/>
      <c r="B41" s="38"/>
      <c r="C41" s="37"/>
      <c r="D41" s="37"/>
      <c r="E41" s="39">
        <f t="shared" si="0"/>
        <v>861041</v>
      </c>
      <c r="F41" s="30"/>
      <c r="G41" s="2"/>
      <c r="H41" s="33"/>
    </row>
    <row r="42" spans="1:8">
      <c r="A42" s="355"/>
      <c r="B42" s="38"/>
      <c r="C42" s="37"/>
      <c r="D42" s="37"/>
      <c r="E42" s="39">
        <f t="shared" si="0"/>
        <v>861041</v>
      </c>
      <c r="F42" s="30"/>
      <c r="G42" s="2"/>
      <c r="H42" s="33"/>
    </row>
    <row r="43" spans="1:8">
      <c r="A43" s="355"/>
      <c r="B43" s="38"/>
      <c r="C43" s="37"/>
      <c r="D43" s="37"/>
      <c r="E43" s="39">
        <f t="shared" si="0"/>
        <v>861041</v>
      </c>
      <c r="F43" s="30"/>
      <c r="G43" s="2"/>
      <c r="H43" s="33"/>
    </row>
    <row r="44" spans="1:8">
      <c r="A44" s="355"/>
      <c r="B44" s="38"/>
      <c r="C44" s="37"/>
      <c r="D44" s="37"/>
      <c r="E44" s="39">
        <f t="shared" si="0"/>
        <v>861041</v>
      </c>
      <c r="F44" s="30"/>
      <c r="G44" s="2"/>
      <c r="H44" s="33"/>
    </row>
    <row r="45" spans="1:8">
      <c r="A45" s="355"/>
      <c r="B45" s="38"/>
      <c r="C45" s="37"/>
      <c r="D45" s="37"/>
      <c r="E45" s="39">
        <f t="shared" si="0"/>
        <v>861041</v>
      </c>
      <c r="F45" s="30"/>
      <c r="G45" s="2"/>
      <c r="H45" s="33"/>
    </row>
    <row r="46" spans="1:8">
      <c r="A46" s="355"/>
      <c r="B46" s="38"/>
      <c r="C46" s="37"/>
      <c r="D46" s="37"/>
      <c r="E46" s="39">
        <f t="shared" si="0"/>
        <v>861041</v>
      </c>
      <c r="F46" s="30"/>
      <c r="G46" s="2"/>
      <c r="H46" s="33"/>
    </row>
    <row r="47" spans="1:8">
      <c r="A47" s="355"/>
      <c r="B47" s="38"/>
      <c r="C47" s="37"/>
      <c r="D47" s="37"/>
      <c r="E47" s="39">
        <f t="shared" si="0"/>
        <v>861041</v>
      </c>
      <c r="F47" s="30"/>
      <c r="G47" s="2"/>
      <c r="H47" s="33"/>
    </row>
    <row r="48" spans="1:8">
      <c r="A48" s="355"/>
      <c r="B48" s="38"/>
      <c r="C48" s="37"/>
      <c r="D48" s="37"/>
      <c r="E48" s="39">
        <f t="shared" si="0"/>
        <v>861041</v>
      </c>
      <c r="F48" s="30"/>
      <c r="G48" s="2"/>
      <c r="H48" s="33"/>
    </row>
    <row r="49" spans="1:8">
      <c r="A49" s="355"/>
      <c r="B49" s="38"/>
      <c r="C49" s="37"/>
      <c r="D49" s="37"/>
      <c r="E49" s="39">
        <f t="shared" si="0"/>
        <v>861041</v>
      </c>
      <c r="F49" s="30"/>
      <c r="G49" s="2"/>
      <c r="H49" s="33"/>
    </row>
    <row r="50" spans="1:8">
      <c r="A50" s="355"/>
      <c r="B50" s="38"/>
      <c r="C50" s="37"/>
      <c r="D50" s="37"/>
      <c r="E50" s="39">
        <f t="shared" si="0"/>
        <v>861041</v>
      </c>
      <c r="F50" s="30"/>
      <c r="G50" s="2"/>
      <c r="H50" s="33"/>
    </row>
    <row r="51" spans="1:8">
      <c r="A51" s="355"/>
      <c r="B51" s="38"/>
      <c r="C51" s="37"/>
      <c r="D51" s="37"/>
      <c r="E51" s="39">
        <f t="shared" si="0"/>
        <v>861041</v>
      </c>
      <c r="F51" s="30"/>
      <c r="G51" s="2"/>
      <c r="H51" s="33"/>
    </row>
    <row r="52" spans="1:8">
      <c r="A52" s="355"/>
      <c r="B52" s="38"/>
      <c r="C52" s="37"/>
      <c r="D52" s="37"/>
      <c r="E52" s="39">
        <f t="shared" si="0"/>
        <v>861041</v>
      </c>
      <c r="F52" s="30"/>
      <c r="G52" s="2"/>
      <c r="H52" s="33"/>
    </row>
    <row r="53" spans="1:8">
      <c r="A53" s="355"/>
      <c r="B53" s="38"/>
      <c r="C53" s="37"/>
      <c r="D53" s="37"/>
      <c r="E53" s="39">
        <f t="shared" si="0"/>
        <v>861041</v>
      </c>
      <c r="F53" s="30"/>
      <c r="G53" s="2"/>
      <c r="H53" s="33"/>
    </row>
    <row r="54" spans="1:8">
      <c r="A54" s="355"/>
      <c r="B54" s="38"/>
      <c r="C54" s="37"/>
      <c r="D54" s="37"/>
      <c r="E54" s="39">
        <f t="shared" si="0"/>
        <v>861041</v>
      </c>
      <c r="F54" s="30"/>
      <c r="G54" s="2"/>
      <c r="H54" s="33"/>
    </row>
    <row r="55" spans="1:8">
      <c r="A55" s="355"/>
      <c r="B55" s="38"/>
      <c r="C55" s="37"/>
      <c r="D55" s="37"/>
      <c r="E55" s="39">
        <f t="shared" si="0"/>
        <v>861041</v>
      </c>
      <c r="F55" s="30"/>
      <c r="G55" s="2"/>
    </row>
    <row r="56" spans="1:8">
      <c r="A56" s="355"/>
      <c r="B56" s="38"/>
      <c r="C56" s="37"/>
      <c r="D56" s="37"/>
      <c r="E56" s="39">
        <f t="shared" si="0"/>
        <v>861041</v>
      </c>
      <c r="F56" s="30"/>
      <c r="G56" s="2"/>
    </row>
    <row r="57" spans="1:8">
      <c r="A57" s="355"/>
      <c r="B57" s="38"/>
      <c r="C57" s="37"/>
      <c r="D57" s="37"/>
      <c r="E57" s="39">
        <f t="shared" si="0"/>
        <v>861041</v>
      </c>
      <c r="F57" s="30"/>
      <c r="G57" s="2"/>
    </row>
    <row r="58" spans="1:8">
      <c r="A58" s="355"/>
      <c r="B58" s="38"/>
      <c r="C58" s="37"/>
      <c r="D58" s="37"/>
      <c r="E58" s="39">
        <f t="shared" si="0"/>
        <v>861041</v>
      </c>
      <c r="F58" s="30"/>
      <c r="G58" s="2"/>
    </row>
    <row r="59" spans="1:8">
      <c r="A59" s="355"/>
      <c r="B59" s="38"/>
      <c r="C59" s="37"/>
      <c r="D59" s="37"/>
      <c r="E59" s="39">
        <f t="shared" si="0"/>
        <v>861041</v>
      </c>
      <c r="F59" s="30"/>
      <c r="G59" s="2"/>
    </row>
    <row r="60" spans="1:8">
      <c r="A60" s="355"/>
      <c r="B60" s="38"/>
      <c r="C60" s="37"/>
      <c r="D60" s="37"/>
      <c r="E60" s="39">
        <f t="shared" si="0"/>
        <v>861041</v>
      </c>
      <c r="F60" s="30"/>
      <c r="G60" s="2"/>
    </row>
    <row r="61" spans="1:8">
      <c r="A61" s="355"/>
      <c r="B61" s="38"/>
      <c r="C61" s="37"/>
      <c r="D61" s="37"/>
      <c r="E61" s="39">
        <f t="shared" si="0"/>
        <v>861041</v>
      </c>
      <c r="F61" s="30"/>
      <c r="G61" s="2"/>
    </row>
    <row r="62" spans="1:8">
      <c r="A62" s="355"/>
      <c r="B62" s="38"/>
      <c r="C62" s="37"/>
      <c r="D62" s="37"/>
      <c r="E62" s="39">
        <f t="shared" si="0"/>
        <v>861041</v>
      </c>
      <c r="F62" s="30"/>
      <c r="G62" s="2"/>
    </row>
    <row r="63" spans="1:8">
      <c r="A63" s="355"/>
      <c r="B63" s="38"/>
      <c r="C63" s="37"/>
      <c r="D63" s="37"/>
      <c r="E63" s="39">
        <f t="shared" si="0"/>
        <v>861041</v>
      </c>
      <c r="F63" s="30"/>
      <c r="G63" s="2"/>
    </row>
    <row r="64" spans="1:8">
      <c r="A64" s="355"/>
      <c r="B64" s="38"/>
      <c r="C64" s="37"/>
      <c r="D64" s="37"/>
      <c r="E64" s="39">
        <f t="shared" si="0"/>
        <v>861041</v>
      </c>
      <c r="F64" s="30"/>
      <c r="G64" s="2"/>
    </row>
    <row r="65" spans="1:7">
      <c r="A65" s="355"/>
      <c r="B65" s="38"/>
      <c r="C65" s="37"/>
      <c r="D65" s="37"/>
      <c r="E65" s="39">
        <f t="shared" si="0"/>
        <v>861041</v>
      </c>
      <c r="F65" s="30"/>
      <c r="G65" s="2"/>
    </row>
    <row r="66" spans="1:7">
      <c r="A66" s="355"/>
      <c r="B66" s="38"/>
      <c r="C66" s="37"/>
      <c r="D66" s="37"/>
      <c r="E66" s="39">
        <f t="shared" si="0"/>
        <v>861041</v>
      </c>
      <c r="F66" s="30"/>
      <c r="G66" s="2"/>
    </row>
    <row r="67" spans="1:7">
      <c r="A67" s="355"/>
      <c r="B67" s="38"/>
      <c r="C67" s="37"/>
      <c r="D67" s="37"/>
      <c r="E67" s="39">
        <f t="shared" si="0"/>
        <v>861041</v>
      </c>
      <c r="F67" s="30"/>
      <c r="G67" s="2"/>
    </row>
    <row r="68" spans="1:7">
      <c r="A68" s="355"/>
      <c r="B68" s="38"/>
      <c r="C68" s="37"/>
      <c r="D68" s="37"/>
      <c r="E68" s="39">
        <f t="shared" si="0"/>
        <v>861041</v>
      </c>
      <c r="F68" s="30"/>
      <c r="G68" s="2"/>
    </row>
    <row r="69" spans="1:7">
      <c r="A69" s="355"/>
      <c r="B69" s="38"/>
      <c r="C69" s="37"/>
      <c r="D69" s="37"/>
      <c r="E69" s="39">
        <f t="shared" si="0"/>
        <v>861041</v>
      </c>
      <c r="F69" s="30"/>
      <c r="G69" s="2"/>
    </row>
    <row r="70" spans="1:7">
      <c r="A70" s="355"/>
      <c r="B70" s="38"/>
      <c r="C70" s="37"/>
      <c r="D70" s="37"/>
      <c r="E70" s="39">
        <f t="shared" ref="E70:E82" si="1">E69+C70-D70</f>
        <v>861041</v>
      </c>
      <c r="F70" s="30"/>
      <c r="G70" s="2"/>
    </row>
    <row r="71" spans="1:7">
      <c r="A71" s="355"/>
      <c r="B71" s="38"/>
      <c r="C71" s="37"/>
      <c r="D71" s="37"/>
      <c r="E71" s="39">
        <f t="shared" si="1"/>
        <v>861041</v>
      </c>
      <c r="F71" s="30"/>
      <c r="G71" s="2"/>
    </row>
    <row r="72" spans="1:7">
      <c r="A72" s="355"/>
      <c r="B72" s="38"/>
      <c r="C72" s="37"/>
      <c r="D72" s="37"/>
      <c r="E72" s="39">
        <f t="shared" si="1"/>
        <v>861041</v>
      </c>
      <c r="F72" s="30"/>
      <c r="G72" s="2"/>
    </row>
    <row r="73" spans="1:7">
      <c r="A73" s="355"/>
      <c r="B73" s="38"/>
      <c r="C73" s="37"/>
      <c r="D73" s="37"/>
      <c r="E73" s="39">
        <f t="shared" si="1"/>
        <v>861041</v>
      </c>
      <c r="F73" s="30"/>
      <c r="G73" s="2"/>
    </row>
    <row r="74" spans="1:7">
      <c r="A74" s="355"/>
      <c r="B74" s="38"/>
      <c r="C74" s="37"/>
      <c r="D74" s="37"/>
      <c r="E74" s="39">
        <f t="shared" si="1"/>
        <v>861041</v>
      </c>
      <c r="F74" s="30"/>
      <c r="G74" s="2"/>
    </row>
    <row r="75" spans="1:7">
      <c r="A75" s="355"/>
      <c r="B75" s="38"/>
      <c r="C75" s="37"/>
      <c r="D75" s="37"/>
      <c r="E75" s="39">
        <f t="shared" si="1"/>
        <v>861041</v>
      </c>
      <c r="F75" s="32"/>
      <c r="G75" s="2"/>
    </row>
    <row r="76" spans="1:7">
      <c r="A76" s="355"/>
      <c r="B76" s="38"/>
      <c r="C76" s="37"/>
      <c r="D76" s="37"/>
      <c r="E76" s="39">
        <f t="shared" si="1"/>
        <v>861041</v>
      </c>
      <c r="F76" s="30"/>
      <c r="G76" s="2"/>
    </row>
    <row r="77" spans="1:7">
      <c r="A77" s="355"/>
      <c r="B77" s="38"/>
      <c r="C77" s="37"/>
      <c r="D77" s="37"/>
      <c r="E77" s="39">
        <f t="shared" si="1"/>
        <v>861041</v>
      </c>
      <c r="F77" s="30"/>
      <c r="G77" s="2"/>
    </row>
    <row r="78" spans="1:7">
      <c r="A78" s="355"/>
      <c r="B78" s="38"/>
      <c r="C78" s="37"/>
      <c r="D78" s="37"/>
      <c r="E78" s="39">
        <f t="shared" si="1"/>
        <v>861041</v>
      </c>
      <c r="F78" s="30"/>
      <c r="G78" s="2"/>
    </row>
    <row r="79" spans="1:7">
      <c r="A79" s="355"/>
      <c r="B79" s="38"/>
      <c r="C79" s="37"/>
      <c r="D79" s="37"/>
      <c r="E79" s="39">
        <f t="shared" si="1"/>
        <v>861041</v>
      </c>
      <c r="F79" s="30"/>
      <c r="G79" s="2"/>
    </row>
    <row r="80" spans="1:7">
      <c r="A80" s="355"/>
      <c r="B80" s="38"/>
      <c r="C80" s="37"/>
      <c r="D80" s="37"/>
      <c r="E80" s="39">
        <f t="shared" si="1"/>
        <v>861041</v>
      </c>
      <c r="F80" s="30"/>
      <c r="G80" s="2"/>
    </row>
    <row r="81" spans="1:7">
      <c r="A81" s="355"/>
      <c r="B81" s="38"/>
      <c r="C81" s="37"/>
      <c r="D81" s="37"/>
      <c r="E81" s="39">
        <f t="shared" si="1"/>
        <v>861041</v>
      </c>
      <c r="F81" s="30"/>
      <c r="G81" s="2"/>
    </row>
    <row r="82" spans="1:7">
      <c r="A82" s="355"/>
      <c r="B82" s="38"/>
      <c r="C82" s="37"/>
      <c r="D82" s="37"/>
      <c r="E82" s="39">
        <f t="shared" si="1"/>
        <v>861041</v>
      </c>
      <c r="F82" s="30"/>
      <c r="G82" s="2"/>
    </row>
    <row r="83" spans="1:7">
      <c r="A83" s="355"/>
      <c r="B83" s="43"/>
      <c r="C83" s="39">
        <f>SUM(C5:C72)</f>
        <v>3911041</v>
      </c>
      <c r="D83" s="39">
        <f>SUM(D5:D77)</f>
        <v>3050000</v>
      </c>
      <c r="E83" s="63">
        <f>E71</f>
        <v>861041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19" activePane="bottomRight" state="frozen"/>
      <selection pane="topRight" activeCell="K1" sqref="K1"/>
      <selection pane="bottomLeft" activeCell="A19" sqref="A19"/>
      <selection pane="bottomRight" activeCell="M24" sqref="M23:M24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60" t="s">
        <v>17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</row>
    <row r="2" spans="1:24" s="119" customFormat="1" ht="18">
      <c r="A2" s="361" t="s">
        <v>53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</row>
    <row r="3" spans="1:24" s="120" customFormat="1" ht="16.5" thickBot="1">
      <c r="A3" s="362" t="s">
        <v>215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4"/>
      <c r="S3" s="96"/>
      <c r="T3" s="8"/>
      <c r="U3" s="8"/>
      <c r="V3" s="8"/>
      <c r="W3" s="8"/>
      <c r="X3" s="28"/>
    </row>
    <row r="4" spans="1:24" s="121" customFormat="1" ht="12.75" customHeight="1">
      <c r="A4" s="365" t="s">
        <v>54</v>
      </c>
      <c r="B4" s="367" t="s">
        <v>55</v>
      </c>
      <c r="C4" s="356" t="s">
        <v>56</v>
      </c>
      <c r="D4" s="356" t="s">
        <v>57</v>
      </c>
      <c r="E4" s="356" t="s">
        <v>58</v>
      </c>
      <c r="F4" s="356" t="s">
        <v>59</v>
      </c>
      <c r="G4" s="356" t="s">
        <v>60</v>
      </c>
      <c r="H4" s="356" t="s">
        <v>61</v>
      </c>
      <c r="I4" s="356" t="s">
        <v>74</v>
      </c>
      <c r="J4" s="356" t="s">
        <v>62</v>
      </c>
      <c r="K4" s="356" t="s">
        <v>63</v>
      </c>
      <c r="L4" s="356" t="s">
        <v>64</v>
      </c>
      <c r="M4" s="356" t="s">
        <v>65</v>
      </c>
      <c r="N4" s="356" t="s">
        <v>66</v>
      </c>
      <c r="O4" s="358" t="s">
        <v>67</v>
      </c>
      <c r="P4" s="369" t="s">
        <v>111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66"/>
      <c r="B5" s="368"/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/>
      <c r="O5" s="359"/>
      <c r="P5" s="370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213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220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225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 t="s">
        <v>231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 t="s">
        <v>232</v>
      </c>
      <c r="B10" s="136">
        <v>1000</v>
      </c>
      <c r="C10" s="129" t="s">
        <v>14</v>
      </c>
      <c r="D10" s="137"/>
      <c r="E10" s="137">
        <v>490</v>
      </c>
      <c r="F10" s="137"/>
      <c r="G10" s="137">
        <v>320</v>
      </c>
      <c r="H10" s="137"/>
      <c r="I10" s="137"/>
      <c r="J10" s="137">
        <v>170</v>
      </c>
      <c r="K10" s="137">
        <v>480</v>
      </c>
      <c r="L10" s="137"/>
      <c r="M10" s="137"/>
      <c r="N10" s="169"/>
      <c r="O10" s="137"/>
      <c r="P10" s="139"/>
      <c r="Q10" s="133">
        <f t="shared" si="0"/>
        <v>2460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235</v>
      </c>
      <c r="B11" s="136">
        <v>1000</v>
      </c>
      <c r="C11" s="129"/>
      <c r="D11" s="137"/>
      <c r="E11" s="137"/>
      <c r="F11" s="137"/>
      <c r="G11" s="137">
        <v>270</v>
      </c>
      <c r="H11" s="137"/>
      <c r="I11" s="137"/>
      <c r="J11" s="137">
        <v>200</v>
      </c>
      <c r="K11" s="137">
        <v>480</v>
      </c>
      <c r="L11" s="137"/>
      <c r="M11" s="137"/>
      <c r="N11" s="169">
        <v>30</v>
      </c>
      <c r="O11" s="137"/>
      <c r="P11" s="139"/>
      <c r="Q11" s="133">
        <f t="shared" si="0"/>
        <v>1980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251</v>
      </c>
      <c r="B12" s="136">
        <v>500</v>
      </c>
      <c r="C12" s="129"/>
      <c r="D12" s="137"/>
      <c r="E12" s="137"/>
      <c r="F12" s="137"/>
      <c r="G12" s="137">
        <v>170</v>
      </c>
      <c r="H12" s="137"/>
      <c r="I12" s="137"/>
      <c r="J12" s="137">
        <v>210</v>
      </c>
      <c r="K12" s="137">
        <v>320</v>
      </c>
      <c r="L12" s="137"/>
      <c r="M12" s="137"/>
      <c r="N12" s="169">
        <v>20</v>
      </c>
      <c r="O12" s="137"/>
      <c r="P12" s="139"/>
      <c r="Q12" s="133">
        <f t="shared" si="0"/>
        <v>1220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252</v>
      </c>
      <c r="B13" s="136">
        <v>500</v>
      </c>
      <c r="C13" s="129"/>
      <c r="D13" s="137"/>
      <c r="E13" s="137"/>
      <c r="F13" s="137"/>
      <c r="G13" s="137">
        <v>440</v>
      </c>
      <c r="H13" s="137"/>
      <c r="I13" s="137"/>
      <c r="J13" s="137">
        <v>195</v>
      </c>
      <c r="K13" s="137">
        <v>320</v>
      </c>
      <c r="L13" s="140"/>
      <c r="M13" s="137"/>
      <c r="N13" s="169">
        <v>20</v>
      </c>
      <c r="O13" s="137"/>
      <c r="P13" s="139"/>
      <c r="Q13" s="133">
        <f t="shared" si="0"/>
        <v>1475</v>
      </c>
      <c r="R13" s="134"/>
      <c r="S13" s="135"/>
      <c r="T13" s="46"/>
      <c r="U13" s="46"/>
      <c r="V13" s="46"/>
      <c r="W13" s="46"/>
    </row>
    <row r="14" spans="1:24" s="21" customFormat="1">
      <c r="A14" s="128" t="s">
        <v>253</v>
      </c>
      <c r="B14" s="136">
        <v>100</v>
      </c>
      <c r="C14" s="129"/>
      <c r="D14" s="137"/>
      <c r="E14" s="137"/>
      <c r="F14" s="137"/>
      <c r="G14" s="137">
        <v>290</v>
      </c>
      <c r="H14" s="137"/>
      <c r="I14" s="137"/>
      <c r="J14" s="137">
        <v>160</v>
      </c>
      <c r="K14" s="137">
        <v>400</v>
      </c>
      <c r="L14" s="141"/>
      <c r="M14" s="137"/>
      <c r="N14" s="169"/>
      <c r="O14" s="137"/>
      <c r="P14" s="139">
        <v>905</v>
      </c>
      <c r="Q14" s="133">
        <f t="shared" si="0"/>
        <v>1855</v>
      </c>
      <c r="R14" s="134"/>
      <c r="S14" s="142"/>
      <c r="T14" s="46"/>
      <c r="U14" s="5"/>
      <c r="V14" s="46"/>
      <c r="W14" s="5"/>
    </row>
    <row r="15" spans="1:24" s="21" customFormat="1">
      <c r="A15" s="128" t="s">
        <v>254</v>
      </c>
      <c r="B15" s="136">
        <v>1000</v>
      </c>
      <c r="C15" s="129"/>
      <c r="D15" s="137"/>
      <c r="E15" s="137"/>
      <c r="F15" s="137"/>
      <c r="G15" s="137">
        <v>190</v>
      </c>
      <c r="H15" s="137"/>
      <c r="I15" s="137"/>
      <c r="J15" s="137">
        <v>200</v>
      </c>
      <c r="K15" s="137">
        <v>320</v>
      </c>
      <c r="L15" s="130"/>
      <c r="M15" s="137"/>
      <c r="N15" s="169">
        <v>50</v>
      </c>
      <c r="O15" s="137"/>
      <c r="P15" s="139"/>
      <c r="Q15" s="133">
        <f t="shared" si="0"/>
        <v>1760</v>
      </c>
      <c r="R15" s="134"/>
      <c r="S15" s="7"/>
      <c r="T15" s="46"/>
      <c r="U15" s="46"/>
      <c r="V15" s="46"/>
      <c r="W15" s="46"/>
    </row>
    <row r="16" spans="1:24" s="21" customFormat="1">
      <c r="A16" s="128" t="s">
        <v>257</v>
      </c>
      <c r="B16" s="136">
        <v>1200</v>
      </c>
      <c r="C16" s="129">
        <v>460</v>
      </c>
      <c r="D16" s="137"/>
      <c r="E16" s="137"/>
      <c r="F16" s="137"/>
      <c r="G16" s="137">
        <v>220</v>
      </c>
      <c r="H16" s="137"/>
      <c r="I16" s="137"/>
      <c r="J16" s="137">
        <v>190</v>
      </c>
      <c r="K16" s="137">
        <v>480</v>
      </c>
      <c r="L16" s="137"/>
      <c r="M16" s="137"/>
      <c r="N16" s="169"/>
      <c r="O16" s="137"/>
      <c r="P16" s="139"/>
      <c r="Q16" s="133">
        <f t="shared" si="0"/>
        <v>2550</v>
      </c>
      <c r="R16" s="134"/>
      <c r="S16" s="7"/>
      <c r="T16" s="46"/>
      <c r="U16" s="5"/>
      <c r="V16" s="46"/>
      <c r="W16" s="5"/>
    </row>
    <row r="17" spans="1:23" s="21" customFormat="1">
      <c r="A17" s="128"/>
      <c r="B17" s="136"/>
      <c r="C17" s="129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69"/>
      <c r="O17" s="139"/>
      <c r="P17" s="139"/>
      <c r="Q17" s="133">
        <f t="shared" si="0"/>
        <v>0</v>
      </c>
      <c r="R17" s="134"/>
      <c r="S17" s="7"/>
      <c r="T17" s="46"/>
      <c r="U17" s="46"/>
      <c r="V17" s="46"/>
      <c r="W17" s="46"/>
    </row>
    <row r="18" spans="1:23" s="21" customFormat="1">
      <c r="A18" s="128"/>
      <c r="B18" s="136"/>
      <c r="C18" s="129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69"/>
      <c r="O18" s="139"/>
      <c r="P18" s="139"/>
      <c r="Q18" s="133">
        <f t="shared" si="0"/>
        <v>0</v>
      </c>
      <c r="R18" s="134"/>
      <c r="S18" s="7"/>
      <c r="T18" s="46"/>
      <c r="U18" s="5"/>
      <c r="V18" s="46"/>
      <c r="W18" s="5"/>
    </row>
    <row r="19" spans="1:23" s="21" customFormat="1">
      <c r="A19" s="128"/>
      <c r="B19" s="136"/>
      <c r="C19" s="129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70"/>
      <c r="O19" s="139"/>
      <c r="P19" s="139"/>
      <c r="Q19" s="133">
        <f t="shared" si="0"/>
        <v>0</v>
      </c>
      <c r="R19" s="134"/>
      <c r="S19" s="7"/>
      <c r="T19" s="46"/>
      <c r="U19" s="46"/>
      <c r="V19" s="46"/>
      <c r="W19" s="46"/>
    </row>
    <row r="20" spans="1:23" s="21" customFormat="1">
      <c r="A20" s="128"/>
      <c r="B20" s="136"/>
      <c r="C20" s="129"/>
      <c r="D20" s="137"/>
      <c r="E20" s="137"/>
      <c r="F20" s="169"/>
      <c r="G20" s="137"/>
      <c r="H20" s="137"/>
      <c r="I20" s="137"/>
      <c r="J20" s="137"/>
      <c r="K20" s="137"/>
      <c r="L20" s="137"/>
      <c r="M20" s="137"/>
      <c r="N20" s="169"/>
      <c r="O20" s="137"/>
      <c r="P20" s="139"/>
      <c r="Q20" s="133">
        <f t="shared" si="0"/>
        <v>0</v>
      </c>
      <c r="R20" s="134"/>
      <c r="S20" s="7"/>
      <c r="T20" s="46"/>
      <c r="U20" s="5"/>
      <c r="V20" s="46"/>
      <c r="W20" s="5"/>
    </row>
    <row r="21" spans="1:23" s="21" customFormat="1">
      <c r="A21" s="128"/>
      <c r="B21" s="136"/>
      <c r="C21" s="129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69"/>
      <c r="O21" s="137"/>
      <c r="P21" s="139"/>
      <c r="Q21" s="133">
        <f t="shared" si="0"/>
        <v>0</v>
      </c>
      <c r="R21" s="134"/>
      <c r="S21" s="7"/>
    </row>
    <row r="22" spans="1:23" s="21" customFormat="1">
      <c r="A22" s="128"/>
      <c r="B22" s="136"/>
      <c r="C22" s="129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69"/>
      <c r="O22" s="137"/>
      <c r="P22" s="139"/>
      <c r="Q22" s="133">
        <f t="shared" si="0"/>
        <v>0</v>
      </c>
      <c r="R22" s="134"/>
      <c r="S22" s="7"/>
    </row>
    <row r="23" spans="1:23" s="144" customFormat="1">
      <c r="A23" s="128"/>
      <c r="B23" s="136"/>
      <c r="C23" s="129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69"/>
      <c r="O23" s="137"/>
      <c r="P23" s="139"/>
      <c r="Q23" s="133">
        <f t="shared" si="0"/>
        <v>0</v>
      </c>
      <c r="R23" s="143"/>
      <c r="S23" s="7"/>
    </row>
    <row r="24" spans="1:23" s="21" customFormat="1">
      <c r="A24" s="128"/>
      <c r="B24" s="136"/>
      <c r="C24" s="129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69"/>
      <c r="O24" s="137"/>
      <c r="P24" s="139"/>
      <c r="Q24" s="133">
        <f t="shared" si="0"/>
        <v>0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8600</v>
      </c>
      <c r="C37" s="155">
        <f t="shared" ref="C37:P37" si="1">SUM(C6:C36)</f>
        <v>460</v>
      </c>
      <c r="D37" s="155">
        <f t="shared" si="1"/>
        <v>55</v>
      </c>
      <c r="E37" s="155">
        <f t="shared" si="1"/>
        <v>730</v>
      </c>
      <c r="F37" s="155">
        <f t="shared" si="1"/>
        <v>0</v>
      </c>
      <c r="G37" s="155">
        <f>SUM(G6:G36)</f>
        <v>3310</v>
      </c>
      <c r="H37" s="155">
        <f t="shared" si="1"/>
        <v>0</v>
      </c>
      <c r="I37" s="155">
        <f t="shared" si="1"/>
        <v>0</v>
      </c>
      <c r="J37" s="155">
        <f t="shared" si="1"/>
        <v>1805</v>
      </c>
      <c r="K37" s="155">
        <f t="shared" si="1"/>
        <v>4770</v>
      </c>
      <c r="L37" s="155">
        <f t="shared" si="1"/>
        <v>0</v>
      </c>
      <c r="M37" s="155">
        <f t="shared" si="1"/>
        <v>0</v>
      </c>
      <c r="N37" s="172">
        <f t="shared" si="1"/>
        <v>210</v>
      </c>
      <c r="O37" s="155">
        <f t="shared" si="1"/>
        <v>0</v>
      </c>
      <c r="P37" s="156">
        <f t="shared" si="1"/>
        <v>1895</v>
      </c>
      <c r="Q37" s="157">
        <f>SUM(Q6:Q36)</f>
        <v>21835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3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75" t="s">
        <v>17</v>
      </c>
      <c r="B1" s="376"/>
      <c r="C1" s="376"/>
      <c r="D1" s="376"/>
      <c r="E1" s="376"/>
      <c r="F1" s="377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78" t="s">
        <v>216</v>
      </c>
      <c r="B2" s="379"/>
      <c r="C2" s="379"/>
      <c r="D2" s="379"/>
      <c r="E2" s="379"/>
      <c r="F2" s="380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81" t="s">
        <v>196</v>
      </c>
      <c r="B3" s="382"/>
      <c r="C3" s="382"/>
      <c r="D3" s="382"/>
      <c r="E3" s="382"/>
      <c r="F3" s="383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213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220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225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228</v>
      </c>
      <c r="B8" s="94">
        <v>421060</v>
      </c>
      <c r="C8" s="94">
        <v>452790</v>
      </c>
      <c r="D8" s="94">
        <v>2030</v>
      </c>
      <c r="E8" s="94">
        <f t="shared" si="0"/>
        <v>454820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232</v>
      </c>
      <c r="B9" s="94">
        <v>387520</v>
      </c>
      <c r="C9" s="94">
        <v>424720</v>
      </c>
      <c r="D9" s="94">
        <v>2460</v>
      </c>
      <c r="E9" s="94">
        <f t="shared" si="0"/>
        <v>427180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235</v>
      </c>
      <c r="B10" s="94">
        <v>512840</v>
      </c>
      <c r="C10" s="94">
        <v>359940</v>
      </c>
      <c r="D10" s="94">
        <v>1980</v>
      </c>
      <c r="E10" s="94">
        <f t="shared" si="0"/>
        <v>361920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251</v>
      </c>
      <c r="B11" s="94">
        <v>287180</v>
      </c>
      <c r="C11" s="94">
        <v>368780</v>
      </c>
      <c r="D11" s="94">
        <v>1220</v>
      </c>
      <c r="E11" s="94">
        <f t="shared" si="0"/>
        <v>370000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252</v>
      </c>
      <c r="B12" s="94">
        <v>224000</v>
      </c>
      <c r="C12" s="94">
        <v>250050</v>
      </c>
      <c r="D12" s="94">
        <v>1475</v>
      </c>
      <c r="E12" s="94">
        <f t="shared" si="0"/>
        <v>251525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 t="s">
        <v>253</v>
      </c>
      <c r="B13" s="94">
        <v>480265</v>
      </c>
      <c r="C13" s="94">
        <v>462140</v>
      </c>
      <c r="D13" s="94">
        <v>1855</v>
      </c>
      <c r="E13" s="94">
        <f t="shared" si="0"/>
        <v>463995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 t="s">
        <v>254</v>
      </c>
      <c r="B14" s="94">
        <v>601725</v>
      </c>
      <c r="C14" s="94">
        <v>570580</v>
      </c>
      <c r="D14" s="94">
        <v>1760</v>
      </c>
      <c r="E14" s="94">
        <f t="shared" si="0"/>
        <v>572340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 t="s">
        <v>257</v>
      </c>
      <c r="B15" s="94">
        <v>808690</v>
      </c>
      <c r="C15" s="94">
        <v>827100</v>
      </c>
      <c r="D15" s="94">
        <v>2550</v>
      </c>
      <c r="E15" s="94">
        <f t="shared" si="0"/>
        <v>829650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/>
      <c r="B16" s="94"/>
      <c r="C16" s="94"/>
      <c r="D16" s="94"/>
      <c r="E16" s="94">
        <f t="shared" si="0"/>
        <v>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/>
      <c r="B17" s="94"/>
      <c r="C17" s="94"/>
      <c r="D17" s="94"/>
      <c r="E17" s="94">
        <f t="shared" si="0"/>
        <v>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/>
      <c r="B18" s="94"/>
      <c r="C18" s="94"/>
      <c r="D18" s="94"/>
      <c r="E18" s="94">
        <f t="shared" si="0"/>
        <v>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/>
      <c r="B19" s="94"/>
      <c r="C19" s="94"/>
      <c r="D19" s="94"/>
      <c r="E19" s="94">
        <f t="shared" si="0"/>
        <v>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/>
      <c r="B20" s="94"/>
      <c r="C20" s="94"/>
      <c r="D20" s="94"/>
      <c r="E20" s="94">
        <f t="shared" si="0"/>
        <v>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/>
      <c r="B21" s="94"/>
      <c r="C21" s="94"/>
      <c r="D21" s="94"/>
      <c r="E21" s="94">
        <f t="shared" si="0"/>
        <v>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/>
      <c r="B22" s="94"/>
      <c r="C22" s="94"/>
      <c r="D22" s="94"/>
      <c r="E22" s="94">
        <f>C22+D22</f>
        <v>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/>
      <c r="B23" s="94"/>
      <c r="C23" s="94"/>
      <c r="D23" s="94"/>
      <c r="E23" s="94">
        <f t="shared" si="0"/>
        <v>0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5086835</v>
      </c>
      <c r="C33" s="277">
        <f>SUM(C5:C32)</f>
        <v>5063712</v>
      </c>
      <c r="D33" s="277">
        <f>SUM(D5:D32)</f>
        <v>21835</v>
      </c>
      <c r="E33" s="277">
        <f>SUM(E5:E32)</f>
        <v>5085547</v>
      </c>
      <c r="F33" s="278">
        <f>B33-E33</f>
        <v>1288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73" t="s">
        <v>33</v>
      </c>
      <c r="C35" s="373"/>
      <c r="D35" s="373"/>
      <c r="E35" s="373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184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192</v>
      </c>
      <c r="B37" s="269" t="s">
        <v>37</v>
      </c>
      <c r="C37" s="270" t="s">
        <v>88</v>
      </c>
      <c r="D37" s="300">
        <v>11920</v>
      </c>
      <c r="E37" s="271" t="s">
        <v>220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192</v>
      </c>
      <c r="B38" s="110" t="s">
        <v>230</v>
      </c>
      <c r="C38" s="97" t="s">
        <v>88</v>
      </c>
      <c r="D38" s="301">
        <v>1000</v>
      </c>
      <c r="E38" s="251" t="s">
        <v>232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192</v>
      </c>
      <c r="B39" s="110" t="s">
        <v>226</v>
      </c>
      <c r="C39" s="91" t="s">
        <v>88</v>
      </c>
      <c r="D39" s="301">
        <v>2000</v>
      </c>
      <c r="E39" s="251" t="s">
        <v>254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 t="s">
        <v>192</v>
      </c>
      <c r="B40" s="175"/>
      <c r="C40" s="91"/>
      <c r="D40" s="301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 t="s">
        <v>192</v>
      </c>
      <c r="B41" s="110"/>
      <c r="C41" s="173"/>
      <c r="D41" s="301"/>
      <c r="E41" s="252"/>
      <c r="F41" s="210"/>
      <c r="G41" s="219" t="s">
        <v>77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 t="s">
        <v>192</v>
      </c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 t="s">
        <v>192</v>
      </c>
      <c r="B43" s="110"/>
      <c r="C43" s="173"/>
      <c r="D43" s="301"/>
      <c r="E43" s="252"/>
      <c r="F43" s="207"/>
      <c r="G43" s="374"/>
      <c r="H43" s="374"/>
      <c r="I43" s="374"/>
      <c r="J43" s="374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 t="s">
        <v>192</v>
      </c>
      <c r="B44" s="264" t="s">
        <v>230</v>
      </c>
      <c r="C44" s="264" t="s">
        <v>255</v>
      </c>
      <c r="D44" s="302">
        <v>20920</v>
      </c>
      <c r="E44" s="265" t="s">
        <v>254</v>
      </c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184</v>
      </c>
      <c r="B45" s="294" t="s">
        <v>179</v>
      </c>
      <c r="C45" s="295" t="s">
        <v>180</v>
      </c>
      <c r="D45" s="303" t="s">
        <v>125</v>
      </c>
      <c r="E45" s="296" t="s">
        <v>181</v>
      </c>
      <c r="F45" s="205"/>
      <c r="G45" s="211"/>
      <c r="H45" s="318" t="s">
        <v>197</v>
      </c>
      <c r="I45" s="314" t="s">
        <v>198</v>
      </c>
      <c r="J45" s="314" t="s">
        <v>125</v>
      </c>
      <c r="K45" s="319" t="s">
        <v>199</v>
      </c>
      <c r="L45" s="320" t="s">
        <v>42</v>
      </c>
      <c r="M45" s="321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2" t="s">
        <v>200</v>
      </c>
      <c r="B46" s="266" t="s">
        <v>236</v>
      </c>
      <c r="C46" s="196">
        <v>1718911905</v>
      </c>
      <c r="D46" s="304">
        <v>375350</v>
      </c>
      <c r="E46" s="267" t="s">
        <v>257</v>
      </c>
      <c r="F46" s="204"/>
      <c r="G46" s="211"/>
      <c r="H46" s="283" t="s">
        <v>37</v>
      </c>
      <c r="I46" s="284" t="s">
        <v>88</v>
      </c>
      <c r="J46" s="285">
        <v>11920</v>
      </c>
      <c r="K46" s="196" t="s">
        <v>122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2" t="s">
        <v>200</v>
      </c>
      <c r="B47" s="178" t="s">
        <v>237</v>
      </c>
      <c r="C47" s="173">
        <v>1716697790</v>
      </c>
      <c r="D47" s="305">
        <v>265917</v>
      </c>
      <c r="E47" s="253" t="s">
        <v>116</v>
      </c>
      <c r="F47" s="205"/>
      <c r="G47" s="211"/>
      <c r="H47" s="279" t="s">
        <v>183</v>
      </c>
      <c r="I47" s="108">
        <v>1718911905</v>
      </c>
      <c r="J47" s="99">
        <v>485815</v>
      </c>
      <c r="K47" s="99" t="s">
        <v>212</v>
      </c>
      <c r="L47" s="197">
        <v>485815</v>
      </c>
      <c r="M47" s="280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2" t="s">
        <v>200</v>
      </c>
      <c r="B48" s="103" t="s">
        <v>238</v>
      </c>
      <c r="C48" s="173">
        <v>1733624262</v>
      </c>
      <c r="D48" s="305">
        <v>209465</v>
      </c>
      <c r="E48" s="254" t="s">
        <v>109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116</v>
      </c>
      <c r="L48" s="197">
        <v>265917</v>
      </c>
      <c r="M48" s="280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2" t="s">
        <v>200</v>
      </c>
      <c r="B49" s="103" t="s">
        <v>239</v>
      </c>
      <c r="C49" s="173">
        <v>1711460131</v>
      </c>
      <c r="D49" s="305">
        <v>200000</v>
      </c>
      <c r="E49" s="253" t="s">
        <v>118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109</v>
      </c>
      <c r="L49" s="197">
        <v>209465</v>
      </c>
      <c r="M49" s="280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2" t="s">
        <v>200</v>
      </c>
      <c r="B50" s="103" t="s">
        <v>240</v>
      </c>
      <c r="C50" s="173">
        <v>1743942020</v>
      </c>
      <c r="D50" s="305">
        <v>188285</v>
      </c>
      <c r="E50" s="254" t="s">
        <v>104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118</v>
      </c>
      <c r="L50" s="197">
        <v>200000</v>
      </c>
      <c r="M50" s="280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2" t="s">
        <v>200</v>
      </c>
      <c r="B51" s="100" t="s">
        <v>241</v>
      </c>
      <c r="C51" s="173">
        <v>1712688979</v>
      </c>
      <c r="D51" s="305">
        <v>63290</v>
      </c>
      <c r="E51" s="255" t="s">
        <v>99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104</v>
      </c>
      <c r="L51" s="197">
        <v>188285</v>
      </c>
      <c r="M51" s="280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2" t="s">
        <v>200</v>
      </c>
      <c r="B52" s="100" t="s">
        <v>242</v>
      </c>
      <c r="C52" s="173">
        <v>1739791780</v>
      </c>
      <c r="D52" s="305">
        <v>45620</v>
      </c>
      <c r="E52" s="253" t="s">
        <v>251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99</v>
      </c>
      <c r="L52" s="197">
        <v>63290</v>
      </c>
      <c r="M52" s="280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2" t="s">
        <v>200</v>
      </c>
      <c r="B53" s="100" t="s">
        <v>243</v>
      </c>
      <c r="C53" s="173">
        <v>1723246584</v>
      </c>
      <c r="D53" s="305">
        <v>25745</v>
      </c>
      <c r="E53" s="255" t="s">
        <v>251</v>
      </c>
      <c r="F53" s="205"/>
      <c r="G53" s="211"/>
      <c r="H53" s="279" t="s">
        <v>39</v>
      </c>
      <c r="I53" s="108"/>
      <c r="J53" s="99">
        <v>50755</v>
      </c>
      <c r="K53" s="246" t="s">
        <v>202</v>
      </c>
      <c r="L53" s="197">
        <v>50755</v>
      </c>
      <c r="M53" s="280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2" t="s">
        <v>200</v>
      </c>
      <c r="B54" s="100" t="s">
        <v>244</v>
      </c>
      <c r="C54" s="173">
        <v>1725821212</v>
      </c>
      <c r="D54" s="305">
        <v>15000</v>
      </c>
      <c r="E54" s="255" t="s">
        <v>251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122</v>
      </c>
      <c r="L54" s="197">
        <v>40745</v>
      </c>
      <c r="M54" s="280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3"/>
      <c r="B55" s="103"/>
      <c r="C55" s="173"/>
      <c r="D55" s="305"/>
      <c r="E55" s="254"/>
      <c r="F55" s="205"/>
      <c r="G55" s="211"/>
      <c r="H55" s="279" t="s">
        <v>96</v>
      </c>
      <c r="I55" s="108">
        <v>1725821212</v>
      </c>
      <c r="J55" s="99">
        <v>30000</v>
      </c>
      <c r="K55" s="246" t="s">
        <v>212</v>
      </c>
      <c r="L55" s="197">
        <v>30000</v>
      </c>
      <c r="M55" s="280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3" t="s">
        <v>218</v>
      </c>
      <c r="B56" s="105" t="s">
        <v>178</v>
      </c>
      <c r="C56" s="173" t="s">
        <v>152</v>
      </c>
      <c r="D56" s="306">
        <v>50000</v>
      </c>
      <c r="E56" s="255" t="s">
        <v>213</v>
      </c>
      <c r="F56" s="205"/>
      <c r="G56" s="211"/>
      <c r="H56" s="279" t="s">
        <v>175</v>
      </c>
      <c r="I56" s="108" t="s">
        <v>149</v>
      </c>
      <c r="J56" s="99">
        <v>6000</v>
      </c>
      <c r="K56" s="173" t="s">
        <v>209</v>
      </c>
      <c r="L56" s="197">
        <v>6000</v>
      </c>
      <c r="M56" s="280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3" t="s">
        <v>185</v>
      </c>
      <c r="B57" s="100" t="s">
        <v>175</v>
      </c>
      <c r="C57" s="173" t="s">
        <v>149</v>
      </c>
      <c r="D57" s="305">
        <v>19000</v>
      </c>
      <c r="E57" s="253" t="s">
        <v>232</v>
      </c>
      <c r="F57" s="205"/>
      <c r="G57" s="211"/>
      <c r="H57" s="279" t="s">
        <v>169</v>
      </c>
      <c r="I57" s="108" t="s">
        <v>142</v>
      </c>
      <c r="J57" s="99">
        <v>5160</v>
      </c>
      <c r="K57" s="246" t="s">
        <v>212</v>
      </c>
      <c r="L57" s="197">
        <v>5160</v>
      </c>
      <c r="M57" s="280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3" t="s">
        <v>227</v>
      </c>
      <c r="B58" s="103" t="s">
        <v>207</v>
      </c>
      <c r="C58" s="173" t="s">
        <v>234</v>
      </c>
      <c r="D58" s="305">
        <v>10000</v>
      </c>
      <c r="E58" s="254" t="s">
        <v>257</v>
      </c>
      <c r="F58" s="205"/>
      <c r="G58" s="211"/>
      <c r="H58" s="279"/>
      <c r="I58" s="108"/>
      <c r="J58" s="99"/>
      <c r="K58" s="246"/>
      <c r="L58" s="197"/>
      <c r="M58" s="280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3" t="s">
        <v>185</v>
      </c>
      <c r="B59" s="100" t="s">
        <v>224</v>
      </c>
      <c r="C59" s="173">
        <v>1789726772</v>
      </c>
      <c r="D59" s="305">
        <v>6800</v>
      </c>
      <c r="E59" s="255" t="s">
        <v>232</v>
      </c>
      <c r="F59" s="205"/>
      <c r="G59" s="211"/>
      <c r="H59" s="279" t="s">
        <v>176</v>
      </c>
      <c r="I59" s="108" t="s">
        <v>150</v>
      </c>
      <c r="J59" s="99">
        <v>129613</v>
      </c>
      <c r="K59" s="246" t="s">
        <v>48</v>
      </c>
      <c r="L59" s="197">
        <v>129613</v>
      </c>
      <c r="M59" s="280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3"/>
      <c r="B60" s="103"/>
      <c r="C60" s="173"/>
      <c r="D60" s="305"/>
      <c r="E60" s="253"/>
      <c r="F60" s="205"/>
      <c r="G60" s="211"/>
      <c r="H60" s="250" t="s">
        <v>167</v>
      </c>
      <c r="I60" s="109" t="s">
        <v>140</v>
      </c>
      <c r="J60" s="244">
        <v>12000</v>
      </c>
      <c r="K60" s="245" t="s">
        <v>202</v>
      </c>
      <c r="L60" s="197">
        <v>12000</v>
      </c>
      <c r="M60" s="280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3"/>
      <c r="B61" s="106"/>
      <c r="C61" s="99"/>
      <c r="D61" s="305"/>
      <c r="E61" s="254"/>
      <c r="F61" s="207"/>
      <c r="G61" s="211"/>
      <c r="H61" s="279" t="s">
        <v>168</v>
      </c>
      <c r="I61" s="108" t="s">
        <v>141</v>
      </c>
      <c r="J61" s="99">
        <v>18000</v>
      </c>
      <c r="K61" s="246" t="s">
        <v>108</v>
      </c>
      <c r="L61" s="197">
        <v>18000</v>
      </c>
      <c r="M61" s="280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3" t="s">
        <v>182</v>
      </c>
      <c r="B62" s="103" t="s">
        <v>168</v>
      </c>
      <c r="C62" s="173" t="s">
        <v>141</v>
      </c>
      <c r="D62" s="305">
        <v>15000</v>
      </c>
      <c r="E62" s="255" t="s">
        <v>252</v>
      </c>
      <c r="F62" s="204"/>
      <c r="G62" s="211"/>
      <c r="H62" s="279" t="s">
        <v>166</v>
      </c>
      <c r="I62" s="108" t="s">
        <v>139</v>
      </c>
      <c r="J62" s="99">
        <v>14000</v>
      </c>
      <c r="K62" s="247" t="s">
        <v>202</v>
      </c>
      <c r="L62" s="197">
        <v>14000</v>
      </c>
      <c r="M62" s="280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3" t="s">
        <v>182</v>
      </c>
      <c r="B63" s="103" t="s">
        <v>166</v>
      </c>
      <c r="C63" s="173" t="s">
        <v>139</v>
      </c>
      <c r="D63" s="305">
        <v>14000</v>
      </c>
      <c r="E63" s="254" t="s">
        <v>202</v>
      </c>
      <c r="F63" s="205"/>
      <c r="G63" s="211"/>
      <c r="H63" s="250" t="s">
        <v>171</v>
      </c>
      <c r="I63" s="109" t="s">
        <v>144</v>
      </c>
      <c r="J63" s="244">
        <v>3000</v>
      </c>
      <c r="K63" s="245" t="s">
        <v>206</v>
      </c>
      <c r="L63" s="197">
        <v>3000</v>
      </c>
      <c r="M63" s="280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3" t="s">
        <v>182</v>
      </c>
      <c r="B64" s="100" t="s">
        <v>171</v>
      </c>
      <c r="C64" s="173" t="s">
        <v>144</v>
      </c>
      <c r="D64" s="305">
        <v>2750</v>
      </c>
      <c r="E64" s="253" t="s">
        <v>220</v>
      </c>
      <c r="F64" s="205"/>
      <c r="G64" s="211"/>
      <c r="H64" s="250" t="s">
        <v>165</v>
      </c>
      <c r="I64" s="109" t="s">
        <v>138</v>
      </c>
      <c r="J64" s="244">
        <v>3500</v>
      </c>
      <c r="K64" s="245" t="s">
        <v>45</v>
      </c>
      <c r="L64" s="197">
        <v>3500</v>
      </c>
      <c r="M64" s="280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3" t="s">
        <v>221</v>
      </c>
      <c r="B65" s="103" t="s">
        <v>229</v>
      </c>
      <c r="C65" s="173" t="s">
        <v>233</v>
      </c>
      <c r="D65" s="305">
        <v>8580</v>
      </c>
      <c r="E65" s="253" t="s">
        <v>228</v>
      </c>
      <c r="F65" s="205"/>
      <c r="G65" s="211"/>
      <c r="H65" s="279" t="s">
        <v>177</v>
      </c>
      <c r="I65" s="108" t="s">
        <v>151</v>
      </c>
      <c r="J65" s="99">
        <v>27080</v>
      </c>
      <c r="K65" s="246" t="s">
        <v>114</v>
      </c>
      <c r="L65" s="197">
        <v>27080</v>
      </c>
      <c r="M65" s="280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3" t="s">
        <v>188</v>
      </c>
      <c r="B66" s="103" t="s">
        <v>165</v>
      </c>
      <c r="C66" s="173" t="s">
        <v>138</v>
      </c>
      <c r="D66" s="305">
        <v>3500</v>
      </c>
      <c r="E66" s="253" t="s">
        <v>45</v>
      </c>
      <c r="F66" s="205"/>
      <c r="G66" s="211"/>
      <c r="H66" s="279" t="s">
        <v>170</v>
      </c>
      <c r="I66" s="108" t="s">
        <v>143</v>
      </c>
      <c r="J66" s="99">
        <v>2980</v>
      </c>
      <c r="K66" s="246" t="s">
        <v>206</v>
      </c>
      <c r="L66" s="197">
        <v>2980</v>
      </c>
      <c r="M66" s="280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3" t="s">
        <v>187</v>
      </c>
      <c r="B67" s="105" t="s">
        <v>176</v>
      </c>
      <c r="C67" s="173" t="s">
        <v>150</v>
      </c>
      <c r="D67" s="305">
        <v>129613</v>
      </c>
      <c r="E67" s="253" t="s">
        <v>48</v>
      </c>
      <c r="F67" s="205"/>
      <c r="G67" s="211"/>
      <c r="H67" s="279" t="s">
        <v>174</v>
      </c>
      <c r="I67" s="108" t="s">
        <v>148</v>
      </c>
      <c r="J67" s="99">
        <v>10650</v>
      </c>
      <c r="K67" s="246" t="s">
        <v>212</v>
      </c>
      <c r="L67" s="197">
        <v>10650</v>
      </c>
      <c r="M67" s="280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3" t="s">
        <v>187</v>
      </c>
      <c r="B68" s="178" t="s">
        <v>177</v>
      </c>
      <c r="C68" s="173" t="s">
        <v>151</v>
      </c>
      <c r="D68" s="305">
        <v>25900</v>
      </c>
      <c r="E68" s="255" t="s">
        <v>220</v>
      </c>
      <c r="F68" s="205"/>
      <c r="G68" s="211"/>
      <c r="H68" s="279" t="s">
        <v>173</v>
      </c>
      <c r="I68" s="108" t="s">
        <v>147</v>
      </c>
      <c r="J68" s="99">
        <v>10000</v>
      </c>
      <c r="K68" s="99" t="s">
        <v>202</v>
      </c>
      <c r="L68" s="197">
        <v>10000</v>
      </c>
      <c r="M68" s="280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3"/>
      <c r="B69" s="100"/>
      <c r="C69" s="173"/>
      <c r="D69" s="305"/>
      <c r="E69" s="254"/>
      <c r="F69" s="114"/>
      <c r="G69" s="211"/>
      <c r="H69" s="279" t="s">
        <v>158</v>
      </c>
      <c r="I69" s="108" t="s">
        <v>131</v>
      </c>
      <c r="J69" s="99">
        <v>50888</v>
      </c>
      <c r="K69" s="173" t="s">
        <v>98</v>
      </c>
      <c r="L69" s="197">
        <v>50888</v>
      </c>
      <c r="M69" s="280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3"/>
      <c r="B70" s="103"/>
      <c r="C70" s="173"/>
      <c r="D70" s="305"/>
      <c r="E70" s="255"/>
      <c r="F70" s="205"/>
      <c r="G70" s="211"/>
      <c r="H70" s="250" t="s">
        <v>160</v>
      </c>
      <c r="I70" s="109" t="s">
        <v>133</v>
      </c>
      <c r="J70" s="244">
        <v>42910</v>
      </c>
      <c r="K70" s="245" t="s">
        <v>100</v>
      </c>
      <c r="L70" s="197">
        <v>42910</v>
      </c>
      <c r="M70" s="280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3" t="s">
        <v>245</v>
      </c>
      <c r="B71" s="103" t="s">
        <v>246</v>
      </c>
      <c r="C71" s="173" t="s">
        <v>247</v>
      </c>
      <c r="D71" s="305">
        <v>51835</v>
      </c>
      <c r="E71" s="253" t="s">
        <v>235</v>
      </c>
      <c r="F71" s="207"/>
      <c r="G71" s="211"/>
      <c r="H71" s="282" t="s">
        <v>154</v>
      </c>
      <c r="I71" s="111" t="s">
        <v>127</v>
      </c>
      <c r="J71" s="99">
        <v>38000</v>
      </c>
      <c r="K71" s="173" t="s">
        <v>103</v>
      </c>
      <c r="L71" s="197">
        <v>38000</v>
      </c>
      <c r="M71" s="280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3" t="s">
        <v>186</v>
      </c>
      <c r="B72" s="100" t="s">
        <v>169</v>
      </c>
      <c r="C72" s="173" t="s">
        <v>142</v>
      </c>
      <c r="D72" s="305">
        <v>5160</v>
      </c>
      <c r="E72" s="253" t="s">
        <v>212</v>
      </c>
      <c r="F72" s="207"/>
      <c r="G72" s="211"/>
      <c r="H72" s="250" t="s">
        <v>159</v>
      </c>
      <c r="I72" s="109" t="s">
        <v>132</v>
      </c>
      <c r="J72" s="244">
        <v>28000</v>
      </c>
      <c r="K72" s="245" t="s">
        <v>209</v>
      </c>
      <c r="L72" s="197">
        <v>28000</v>
      </c>
      <c r="M72" s="280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3" t="s">
        <v>222</v>
      </c>
      <c r="B73" s="103" t="s">
        <v>223</v>
      </c>
      <c r="C73" s="173">
        <v>1732469191</v>
      </c>
      <c r="D73" s="305">
        <v>13610</v>
      </c>
      <c r="E73" s="254" t="s">
        <v>257</v>
      </c>
      <c r="F73" s="207"/>
      <c r="G73" s="211"/>
      <c r="H73" s="279" t="s">
        <v>157</v>
      </c>
      <c r="I73" s="108" t="s">
        <v>130</v>
      </c>
      <c r="J73" s="99">
        <v>27585</v>
      </c>
      <c r="K73" s="246" t="s">
        <v>107</v>
      </c>
      <c r="L73" s="197">
        <v>27585</v>
      </c>
      <c r="M73" s="280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3"/>
      <c r="B74" s="103"/>
      <c r="C74" s="173"/>
      <c r="D74" s="305"/>
      <c r="E74" s="255"/>
      <c r="F74" s="207"/>
      <c r="G74" s="211"/>
      <c r="H74" s="250" t="s">
        <v>161</v>
      </c>
      <c r="I74" s="109" t="s">
        <v>134</v>
      </c>
      <c r="J74" s="244">
        <v>24872</v>
      </c>
      <c r="K74" s="245" t="s">
        <v>212</v>
      </c>
      <c r="L74" s="197">
        <v>24872</v>
      </c>
      <c r="M74" s="280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3" t="s">
        <v>191</v>
      </c>
      <c r="B75" s="103" t="s">
        <v>256</v>
      </c>
      <c r="C75" s="173"/>
      <c r="D75" s="305">
        <v>10430</v>
      </c>
      <c r="E75" s="255" t="s">
        <v>254</v>
      </c>
      <c r="F75" s="205"/>
      <c r="G75" s="211"/>
      <c r="H75" s="279" t="s">
        <v>164</v>
      </c>
      <c r="I75" s="108" t="s">
        <v>137</v>
      </c>
      <c r="J75" s="99">
        <v>23186</v>
      </c>
      <c r="K75" s="173" t="s">
        <v>212</v>
      </c>
      <c r="L75" s="197">
        <v>23186</v>
      </c>
      <c r="M75" s="280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3" t="s">
        <v>191</v>
      </c>
      <c r="B76" s="103" t="s">
        <v>154</v>
      </c>
      <c r="C76" s="173" t="s">
        <v>127</v>
      </c>
      <c r="D76" s="305">
        <v>48810</v>
      </c>
      <c r="E76" s="254" t="s">
        <v>253</v>
      </c>
      <c r="F76" s="205"/>
      <c r="G76" s="211"/>
      <c r="H76" s="250" t="s">
        <v>163</v>
      </c>
      <c r="I76" s="109" t="s">
        <v>136</v>
      </c>
      <c r="J76" s="244">
        <v>22030</v>
      </c>
      <c r="K76" s="244" t="s">
        <v>83</v>
      </c>
      <c r="L76" s="197">
        <v>22030</v>
      </c>
      <c r="M76" s="280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3" t="s">
        <v>191</v>
      </c>
      <c r="B77" s="103" t="s">
        <v>153</v>
      </c>
      <c r="C77" s="173" t="s">
        <v>126</v>
      </c>
      <c r="D77" s="305">
        <v>10915</v>
      </c>
      <c r="E77" s="254" t="s">
        <v>84</v>
      </c>
      <c r="F77" s="205"/>
      <c r="G77" s="211"/>
      <c r="H77" s="279" t="s">
        <v>102</v>
      </c>
      <c r="I77" s="108" t="s">
        <v>146</v>
      </c>
      <c r="J77" s="99">
        <v>4760</v>
      </c>
      <c r="K77" s="246" t="s">
        <v>209</v>
      </c>
      <c r="L77" s="197">
        <v>4760</v>
      </c>
      <c r="M77" s="280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3" t="s">
        <v>190</v>
      </c>
      <c r="B78" s="103" t="s">
        <v>158</v>
      </c>
      <c r="C78" s="173" t="s">
        <v>131</v>
      </c>
      <c r="D78" s="305">
        <v>40888</v>
      </c>
      <c r="E78" s="253" t="s">
        <v>254</v>
      </c>
      <c r="F78" s="205"/>
      <c r="G78" s="211"/>
      <c r="H78" s="279" t="s">
        <v>153</v>
      </c>
      <c r="I78" s="108" t="s">
        <v>126</v>
      </c>
      <c r="J78" s="99">
        <v>10915</v>
      </c>
      <c r="K78" s="246" t="s">
        <v>84</v>
      </c>
      <c r="L78" s="197">
        <v>10915</v>
      </c>
      <c r="M78" s="280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3" t="s">
        <v>190</v>
      </c>
      <c r="B79" s="103" t="s">
        <v>160</v>
      </c>
      <c r="C79" s="173" t="s">
        <v>133</v>
      </c>
      <c r="D79" s="305">
        <v>38700</v>
      </c>
      <c r="E79" s="254" t="s">
        <v>253</v>
      </c>
      <c r="F79" s="205"/>
      <c r="G79" s="211"/>
      <c r="H79" s="279" t="s">
        <v>162</v>
      </c>
      <c r="I79" s="108" t="s">
        <v>135</v>
      </c>
      <c r="J79" s="99">
        <v>2610</v>
      </c>
      <c r="K79" s="246" t="s">
        <v>212</v>
      </c>
      <c r="L79" s="197">
        <v>2610</v>
      </c>
      <c r="M79" s="280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3" t="s">
        <v>190</v>
      </c>
      <c r="B80" s="103" t="s">
        <v>159</v>
      </c>
      <c r="C80" s="173" t="s">
        <v>132</v>
      </c>
      <c r="D80" s="305">
        <v>24000</v>
      </c>
      <c r="E80" s="254" t="s">
        <v>257</v>
      </c>
      <c r="F80" s="205" t="s">
        <v>14</v>
      </c>
      <c r="G80" s="211"/>
      <c r="H80" s="279" t="s">
        <v>78</v>
      </c>
      <c r="I80" s="108">
        <v>1739992171</v>
      </c>
      <c r="J80" s="99">
        <v>17500</v>
      </c>
      <c r="K80" s="246" t="s">
        <v>80</v>
      </c>
      <c r="L80" s="197">
        <v>17500</v>
      </c>
      <c r="M80" s="280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3" t="s">
        <v>190</v>
      </c>
      <c r="B81" s="103" t="s">
        <v>157</v>
      </c>
      <c r="C81" s="173" t="s">
        <v>130</v>
      </c>
      <c r="D81" s="305">
        <v>17585</v>
      </c>
      <c r="E81" s="255" t="s">
        <v>253</v>
      </c>
      <c r="F81" s="205"/>
      <c r="G81" s="211"/>
      <c r="H81" s="279" t="s">
        <v>79</v>
      </c>
      <c r="I81" s="108">
        <v>1758900692</v>
      </c>
      <c r="J81" s="99">
        <v>30000</v>
      </c>
      <c r="K81" s="246" t="s">
        <v>73</v>
      </c>
      <c r="L81" s="197">
        <v>30000</v>
      </c>
      <c r="M81" s="280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3" t="s">
        <v>190</v>
      </c>
      <c r="B82" s="103" t="s">
        <v>161</v>
      </c>
      <c r="C82" s="173" t="s">
        <v>134</v>
      </c>
      <c r="D82" s="305">
        <v>23000</v>
      </c>
      <c r="E82" s="255" t="s">
        <v>257</v>
      </c>
      <c r="F82" s="207"/>
      <c r="G82" s="211"/>
      <c r="H82" s="279" t="s">
        <v>124</v>
      </c>
      <c r="I82" s="108">
        <v>1740649578</v>
      </c>
      <c r="J82" s="99">
        <v>1000</v>
      </c>
      <c r="K82" s="246" t="s">
        <v>123</v>
      </c>
      <c r="L82" s="197">
        <v>1000</v>
      </c>
      <c r="M82" s="280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3" t="s">
        <v>190</v>
      </c>
      <c r="B83" s="100" t="s">
        <v>164</v>
      </c>
      <c r="C83" s="173" t="s">
        <v>137</v>
      </c>
      <c r="D83" s="305">
        <v>18786</v>
      </c>
      <c r="E83" s="253" t="s">
        <v>257</v>
      </c>
      <c r="F83" s="207"/>
      <c r="G83" s="211"/>
      <c r="H83" s="279" t="s">
        <v>113</v>
      </c>
      <c r="I83" s="108">
        <v>1721747804</v>
      </c>
      <c r="J83" s="99">
        <v>1340</v>
      </c>
      <c r="K83" s="246" t="s">
        <v>112</v>
      </c>
      <c r="L83" s="197">
        <v>1340</v>
      </c>
      <c r="M83" s="280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3" t="s">
        <v>190</v>
      </c>
      <c r="B84" s="103" t="s">
        <v>163</v>
      </c>
      <c r="C84" s="173" t="s">
        <v>136</v>
      </c>
      <c r="D84" s="305">
        <v>22030</v>
      </c>
      <c r="E84" s="255" t="s">
        <v>83</v>
      </c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3" t="s">
        <v>190</v>
      </c>
      <c r="B85" s="103" t="s">
        <v>162</v>
      </c>
      <c r="C85" s="173" t="s">
        <v>135</v>
      </c>
      <c r="D85" s="305">
        <v>6235</v>
      </c>
      <c r="E85" s="255" t="s">
        <v>257</v>
      </c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76</v>
      </c>
      <c r="L85" s="197">
        <v>2340</v>
      </c>
      <c r="M85" s="280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3" t="s">
        <v>190</v>
      </c>
      <c r="B86" s="103" t="s">
        <v>259</v>
      </c>
      <c r="C86" s="173"/>
      <c r="D86" s="305">
        <v>6820</v>
      </c>
      <c r="E86" s="254" t="s">
        <v>257</v>
      </c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3"/>
      <c r="B87" s="103"/>
      <c r="C87" s="173"/>
      <c r="D87" s="305"/>
      <c r="E87" s="254"/>
      <c r="F87" s="205"/>
      <c r="G87" s="211"/>
      <c r="H87" s="279" t="s">
        <v>115</v>
      </c>
      <c r="I87" s="108">
        <v>1760853402</v>
      </c>
      <c r="J87" s="99">
        <v>50000</v>
      </c>
      <c r="K87" s="246" t="s">
        <v>117</v>
      </c>
      <c r="L87" s="197">
        <v>50000</v>
      </c>
      <c r="M87" s="280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3" t="s">
        <v>189</v>
      </c>
      <c r="B88" s="103" t="s">
        <v>174</v>
      </c>
      <c r="C88" s="173" t="s">
        <v>148</v>
      </c>
      <c r="D88" s="305">
        <v>10650</v>
      </c>
      <c r="E88" s="253" t="s">
        <v>212</v>
      </c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206</v>
      </c>
      <c r="L88" s="197">
        <v>10000</v>
      </c>
      <c r="M88" s="280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3" t="s">
        <v>189</v>
      </c>
      <c r="B89" s="103" t="s">
        <v>173</v>
      </c>
      <c r="C89" s="173" t="s">
        <v>147</v>
      </c>
      <c r="D89" s="305">
        <v>10000</v>
      </c>
      <c r="E89" s="254" t="s">
        <v>202</v>
      </c>
      <c r="F89" s="205"/>
      <c r="G89" s="211"/>
      <c r="H89" s="279" t="s">
        <v>106</v>
      </c>
      <c r="I89" s="108">
        <v>1747475777</v>
      </c>
      <c r="J89" s="99">
        <v>23800</v>
      </c>
      <c r="K89" s="99" t="s">
        <v>209</v>
      </c>
      <c r="L89" s="197">
        <v>23800</v>
      </c>
      <c r="M89" s="280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3" t="s">
        <v>260</v>
      </c>
      <c r="B90" s="100" t="s">
        <v>261</v>
      </c>
      <c r="C90" s="173"/>
      <c r="D90" s="305">
        <v>500</v>
      </c>
      <c r="E90" s="254" t="s">
        <v>257</v>
      </c>
      <c r="F90" s="205"/>
      <c r="G90" s="211"/>
      <c r="H90" s="279" t="s">
        <v>71</v>
      </c>
      <c r="I90" s="108">
        <v>1755626210</v>
      </c>
      <c r="J90" s="99">
        <v>17500</v>
      </c>
      <c r="K90" s="246" t="s">
        <v>75</v>
      </c>
      <c r="L90" s="197">
        <v>17500</v>
      </c>
      <c r="M90" s="280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3"/>
      <c r="B91" s="103"/>
      <c r="C91" s="173"/>
      <c r="D91" s="305"/>
      <c r="E91" s="254"/>
      <c r="F91" s="205"/>
      <c r="G91" s="211"/>
      <c r="H91" s="250"/>
      <c r="I91" s="109"/>
      <c r="J91" s="244"/>
      <c r="K91" s="245"/>
      <c r="L91" s="197"/>
      <c r="M91" s="280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3"/>
      <c r="B92" s="103"/>
      <c r="C92" s="173"/>
      <c r="D92" s="305"/>
      <c r="E92" s="253"/>
      <c r="F92" s="211"/>
      <c r="G92" s="211"/>
      <c r="H92" s="279"/>
      <c r="I92" s="108"/>
      <c r="J92" s="99"/>
      <c r="K92" s="246"/>
      <c r="L92" s="197"/>
      <c r="M92" s="280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3"/>
      <c r="B93" s="103"/>
      <c r="C93" s="173"/>
      <c r="D93" s="305"/>
      <c r="E93" s="254"/>
      <c r="F93" s="211"/>
      <c r="G93" s="211"/>
      <c r="H93" s="279"/>
      <c r="I93" s="108"/>
      <c r="J93" s="99"/>
      <c r="K93" s="99"/>
      <c r="L93" s="197"/>
      <c r="M93" s="280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3"/>
      <c r="B94" s="103"/>
      <c r="C94" s="173"/>
      <c r="D94" s="307"/>
      <c r="E94" s="254"/>
      <c r="F94" s="211"/>
      <c r="G94" s="211"/>
      <c r="H94" s="279"/>
      <c r="I94" s="108"/>
      <c r="J94" s="99"/>
      <c r="K94" s="246"/>
      <c r="L94" s="197"/>
      <c r="M94" s="280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3"/>
      <c r="B95" s="103"/>
      <c r="C95" s="173"/>
      <c r="D95" s="305"/>
      <c r="E95" s="254"/>
      <c r="F95" s="211"/>
      <c r="G95" s="211"/>
      <c r="H95" s="250"/>
      <c r="I95" s="109"/>
      <c r="J95" s="244"/>
      <c r="K95" s="245"/>
      <c r="L95" s="197"/>
      <c r="M95" s="280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3"/>
      <c r="B96" s="103"/>
      <c r="C96" s="173"/>
      <c r="D96" s="305"/>
      <c r="E96" s="255"/>
      <c r="F96" s="211"/>
      <c r="G96" s="211"/>
      <c r="H96" s="279"/>
      <c r="I96" s="108"/>
      <c r="J96" s="99"/>
      <c r="K96" s="173"/>
      <c r="L96" s="197"/>
      <c r="M96" s="280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3"/>
      <c r="B97" s="103"/>
      <c r="C97" s="325"/>
      <c r="D97" s="305"/>
      <c r="E97" s="255"/>
      <c r="F97" s="211"/>
      <c r="G97" s="211"/>
      <c r="H97" s="279"/>
      <c r="I97" s="108"/>
      <c r="J97" s="99"/>
      <c r="K97" s="99"/>
      <c r="L97" s="197"/>
      <c r="M97" s="280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3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3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3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3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3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3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3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3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3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3"/>
      <c r="B107" s="103"/>
      <c r="C107" s="173"/>
      <c r="D107" s="305"/>
      <c r="E107" s="255"/>
      <c r="F107" s="211"/>
      <c r="G107" s="211"/>
      <c r="H107" s="250"/>
      <c r="I107" s="109"/>
      <c r="J107" s="244"/>
      <c r="K107" s="245"/>
      <c r="L107" s="197"/>
      <c r="M107" s="280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3"/>
      <c r="B108" s="103"/>
      <c r="C108" s="173"/>
      <c r="D108" s="305"/>
      <c r="E108" s="255"/>
      <c r="F108" s="211"/>
      <c r="G108" s="211"/>
      <c r="H108" s="250"/>
      <c r="I108" s="109"/>
      <c r="J108" s="244"/>
      <c r="K108" s="245"/>
      <c r="L108" s="197"/>
      <c r="M108" s="280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3"/>
      <c r="B109" s="103"/>
      <c r="C109" s="173"/>
      <c r="D109" s="305"/>
      <c r="E109" s="255"/>
      <c r="F109" s="211"/>
      <c r="G109" s="211"/>
      <c r="H109" s="250"/>
      <c r="I109" s="109"/>
      <c r="J109" s="244"/>
      <c r="K109" s="245"/>
      <c r="L109" s="197"/>
      <c r="M109" s="280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3" t="s">
        <v>194</v>
      </c>
      <c r="B110" s="103" t="s">
        <v>78</v>
      </c>
      <c r="C110" s="173">
        <v>1739992171</v>
      </c>
      <c r="D110" s="305">
        <v>17500</v>
      </c>
      <c r="E110" s="255" t="s">
        <v>80</v>
      </c>
      <c r="F110" s="211"/>
      <c r="G110" s="211"/>
      <c r="H110" s="281"/>
      <c r="I110" s="115"/>
      <c r="J110" s="99"/>
      <c r="K110" s="246"/>
      <c r="L110" s="197"/>
      <c r="M110" s="280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3" t="s">
        <v>194</v>
      </c>
      <c r="B111" s="103" t="s">
        <v>79</v>
      </c>
      <c r="C111" s="173">
        <v>1758900692</v>
      </c>
      <c r="D111" s="327">
        <v>30000</v>
      </c>
      <c r="E111" s="255" t="s">
        <v>73</v>
      </c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3" t="s">
        <v>193</v>
      </c>
      <c r="B112" s="100" t="s">
        <v>124</v>
      </c>
      <c r="C112" s="325">
        <v>1740649578</v>
      </c>
      <c r="D112" s="327">
        <v>1000</v>
      </c>
      <c r="E112" s="255" t="s">
        <v>123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3" t="s">
        <v>193</v>
      </c>
      <c r="B113" s="103" t="s">
        <v>47</v>
      </c>
      <c r="C113" s="173">
        <v>1711442828</v>
      </c>
      <c r="D113" s="327">
        <v>1210</v>
      </c>
      <c r="E113" s="255" t="s">
        <v>38</v>
      </c>
      <c r="F113" s="211"/>
      <c r="G113" s="211"/>
      <c r="H113" s="279"/>
      <c r="I113" s="108"/>
      <c r="J113" s="99"/>
      <c r="K113" s="99"/>
      <c r="L113" s="197"/>
      <c r="M113" s="280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3" t="s">
        <v>193</v>
      </c>
      <c r="B114" s="103" t="s">
        <v>46</v>
      </c>
      <c r="C114" s="173">
        <v>1717395317</v>
      </c>
      <c r="D114" s="305">
        <v>2340</v>
      </c>
      <c r="E114" s="255" t="s">
        <v>76</v>
      </c>
      <c r="F114" s="211"/>
      <c r="G114" s="211"/>
      <c r="H114" s="279"/>
      <c r="I114" s="108"/>
      <c r="J114" s="99"/>
      <c r="K114" s="246"/>
      <c r="L114" s="197"/>
      <c r="M114" s="280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3" t="s">
        <v>193</v>
      </c>
      <c r="B115" s="103" t="s">
        <v>50</v>
      </c>
      <c r="C115" s="173">
        <v>1713632915</v>
      </c>
      <c r="D115" s="305">
        <v>4300</v>
      </c>
      <c r="E115" s="255" t="s">
        <v>49</v>
      </c>
      <c r="F115" s="211"/>
      <c r="G115" s="211"/>
      <c r="H115" s="279"/>
      <c r="I115" s="108"/>
      <c r="J115" s="99"/>
      <c r="K115" s="246"/>
      <c r="L115" s="197"/>
      <c r="M115" s="280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3" t="s">
        <v>189</v>
      </c>
      <c r="B116" s="103" t="s">
        <v>115</v>
      </c>
      <c r="C116" s="173">
        <v>1760853402</v>
      </c>
      <c r="D116" s="305">
        <v>50000</v>
      </c>
      <c r="E116" s="255" t="s">
        <v>117</v>
      </c>
      <c r="F116" s="211"/>
      <c r="G116" s="211"/>
      <c r="H116" s="250"/>
      <c r="I116" s="109"/>
      <c r="J116" s="244"/>
      <c r="K116" s="245"/>
      <c r="L116" s="197"/>
      <c r="M116" s="280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3" t="s">
        <v>192</v>
      </c>
      <c r="B117" s="103" t="s">
        <v>106</v>
      </c>
      <c r="C117" s="173">
        <v>1747475777</v>
      </c>
      <c r="D117" s="305">
        <v>30750</v>
      </c>
      <c r="E117" s="255" t="s">
        <v>251</v>
      </c>
      <c r="F117" s="211"/>
      <c r="G117" s="211"/>
      <c r="H117" s="279"/>
      <c r="I117" s="108"/>
      <c r="J117" s="99"/>
      <c r="K117" s="246"/>
      <c r="L117" s="197"/>
      <c r="M117" s="280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4" t="s">
        <v>195</v>
      </c>
      <c r="B118" s="249" t="s">
        <v>71</v>
      </c>
      <c r="C118" s="173">
        <v>1755626210</v>
      </c>
      <c r="D118" s="308">
        <v>17500</v>
      </c>
      <c r="E118" s="256" t="s">
        <v>75</v>
      </c>
      <c r="F118" s="211"/>
      <c r="G118" s="211"/>
      <c r="H118" s="250"/>
      <c r="I118" s="109"/>
      <c r="J118" s="244"/>
      <c r="K118" s="246"/>
      <c r="L118" s="197"/>
      <c r="M118" s="280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71" t="s">
        <v>51</v>
      </c>
      <c r="B119" s="372"/>
      <c r="C119" s="384"/>
      <c r="D119" s="309">
        <f>SUM(D37:D118)</f>
        <v>2224209</v>
      </c>
      <c r="E119" s="299"/>
      <c r="F119" s="211"/>
      <c r="H119" s="250"/>
      <c r="I119" s="109"/>
      <c r="J119" s="244"/>
      <c r="K119" s="246"/>
      <c r="L119" s="197"/>
      <c r="M119" s="280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71" t="s">
        <v>52</v>
      </c>
      <c r="B121" s="372"/>
      <c r="C121" s="372"/>
      <c r="D121" s="309">
        <f>D119+M121</f>
        <v>2224209</v>
      </c>
      <c r="E121" s="299"/>
      <c r="F121" s="211"/>
      <c r="G121" s="211"/>
      <c r="H121" s="313"/>
      <c r="I121" s="273"/>
      <c r="J121" s="314">
        <f>SUM(J46:J120)</f>
        <v>2222921</v>
      </c>
      <c r="K121" s="315"/>
      <c r="L121" s="316">
        <f>SUM(L46:L120)</f>
        <v>2222921</v>
      </c>
      <c r="M121" s="317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0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0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0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1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1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1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1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1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2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2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2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2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2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1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1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1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1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1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1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1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1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1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1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1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1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1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1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1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1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1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1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1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1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1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1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1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1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1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1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1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1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1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1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1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1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1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1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1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1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1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1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1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1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1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1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1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1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1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1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1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1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1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1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1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1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1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1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1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1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1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1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1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1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1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1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1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1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1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1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1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1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1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1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1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1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1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1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1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1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1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1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1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1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1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1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1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88:E97">
    <sortCondition ref="A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G10" sqref="G10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85" t="s">
        <v>82</v>
      </c>
      <c r="B1" s="386"/>
      <c r="C1" s="386"/>
      <c r="D1" s="386"/>
      <c r="E1" s="387"/>
      <c r="F1" s="5"/>
      <c r="G1" s="5"/>
    </row>
    <row r="2" spans="1:29" ht="21.75">
      <c r="A2" s="394" t="s">
        <v>119</v>
      </c>
      <c r="B2" s="395"/>
      <c r="C2" s="395"/>
      <c r="D2" s="395"/>
      <c r="E2" s="396"/>
      <c r="F2" s="5"/>
      <c r="G2" s="5"/>
    </row>
    <row r="3" spans="1:29" ht="23.25">
      <c r="A3" s="388" t="s">
        <v>258</v>
      </c>
      <c r="B3" s="389"/>
      <c r="C3" s="389"/>
      <c r="D3" s="389"/>
      <c r="E3" s="39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3756636.27</v>
      </c>
      <c r="F5" s="60"/>
      <c r="G5" s="53">
        <v>340000</v>
      </c>
      <c r="H5" s="49" t="s">
        <v>257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123476.27</v>
      </c>
      <c r="C6" s="67"/>
      <c r="D6" s="65" t="s">
        <v>22</v>
      </c>
      <c r="E6" s="68">
        <v>861041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97</v>
      </c>
      <c r="E7" s="166">
        <v>638510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21835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217</v>
      </c>
      <c r="B9" s="67">
        <v>0</v>
      </c>
      <c r="C9" s="66"/>
      <c r="D9" s="65" t="s">
        <v>13</v>
      </c>
      <c r="E9" s="68">
        <v>2224209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101641.27</v>
      </c>
      <c r="C10" s="66"/>
      <c r="D10" s="66" t="s">
        <v>101</v>
      </c>
      <c r="E10" s="68">
        <v>18350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110</v>
      </c>
      <c r="E11" s="69">
        <v>602895</v>
      </c>
      <c r="F11" s="5" t="s">
        <v>77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8101641.2699999996</v>
      </c>
      <c r="C14" s="66"/>
      <c r="D14" s="66" t="s">
        <v>7</v>
      </c>
      <c r="E14" s="69">
        <f>E5+E6+E7+E8+E9+E10+E11+E12+E13</f>
        <v>8101641.2699999996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1" t="s">
        <v>16</v>
      </c>
      <c r="B16" s="392"/>
      <c r="C16" s="392"/>
      <c r="D16" s="392"/>
      <c r="E16" s="393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48810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40888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38700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211</v>
      </c>
      <c r="B20" s="86">
        <v>27585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248</v>
      </c>
      <c r="B21" s="181">
        <v>51835</v>
      </c>
      <c r="C21" s="65"/>
      <c r="D21" s="179" t="s">
        <v>18</v>
      </c>
      <c r="E21" s="87">
        <v>35745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375350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210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219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" workbookViewId="0">
      <selection activeCell="G20" sqref="G20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179</v>
      </c>
      <c r="B1" s="199" t="s">
        <v>180</v>
      </c>
      <c r="C1" s="200" t="s">
        <v>125</v>
      </c>
      <c r="D1" s="201" t="s">
        <v>181</v>
      </c>
    </row>
    <row r="2" spans="1:4">
      <c r="A2" s="105" t="s">
        <v>183</v>
      </c>
      <c r="B2" s="102">
        <v>1718911905</v>
      </c>
      <c r="C2" s="106">
        <v>372265</v>
      </c>
      <c r="D2" s="102" t="s">
        <v>206</v>
      </c>
    </row>
    <row r="3" spans="1:4">
      <c r="A3" s="103" t="s">
        <v>20</v>
      </c>
      <c r="B3" s="95">
        <v>1716697790</v>
      </c>
      <c r="C3" s="101">
        <v>265917</v>
      </c>
      <c r="D3" s="102" t="s">
        <v>116</v>
      </c>
    </row>
    <row r="4" spans="1:4">
      <c r="A4" s="103" t="s">
        <v>24</v>
      </c>
      <c r="B4" s="102">
        <v>1733624262</v>
      </c>
      <c r="C4" s="101">
        <v>209465</v>
      </c>
      <c r="D4" s="102" t="s">
        <v>109</v>
      </c>
    </row>
    <row r="5" spans="1:4">
      <c r="A5" s="103" t="s">
        <v>40</v>
      </c>
      <c r="B5" s="93">
        <v>1711460131</v>
      </c>
      <c r="C5" s="192">
        <v>200000</v>
      </c>
      <c r="D5" s="104" t="s">
        <v>118</v>
      </c>
    </row>
    <row r="6" spans="1:4">
      <c r="A6" s="103" t="s">
        <v>41</v>
      </c>
      <c r="B6" s="93">
        <v>1743942020</v>
      </c>
      <c r="C6" s="101">
        <v>186020</v>
      </c>
      <c r="D6" s="104" t="s">
        <v>104</v>
      </c>
    </row>
    <row r="7" spans="1:4">
      <c r="A7" s="100" t="s">
        <v>23</v>
      </c>
      <c r="B7" s="93">
        <v>1712688979</v>
      </c>
      <c r="C7" s="101">
        <v>63290</v>
      </c>
      <c r="D7" s="102" t="s">
        <v>99</v>
      </c>
    </row>
    <row r="8" spans="1:4">
      <c r="A8" s="103" t="s">
        <v>39</v>
      </c>
      <c r="B8" s="93"/>
      <c r="C8" s="101">
        <v>50755</v>
      </c>
      <c r="D8" s="104" t="s">
        <v>202</v>
      </c>
    </row>
    <row r="9" spans="1:4">
      <c r="A9" s="103" t="s">
        <v>18</v>
      </c>
      <c r="B9" s="102">
        <v>1723246584</v>
      </c>
      <c r="C9" s="101">
        <v>40745</v>
      </c>
      <c r="D9" s="107" t="s">
        <v>122</v>
      </c>
    </row>
    <row r="10" spans="1:4">
      <c r="A10" s="100" t="s">
        <v>96</v>
      </c>
      <c r="B10" s="93">
        <v>1725821212</v>
      </c>
      <c r="C10" s="101">
        <v>30760</v>
      </c>
      <c r="D10" s="107" t="s">
        <v>202</v>
      </c>
    </row>
    <row r="11" spans="1:4">
      <c r="A11" s="178"/>
      <c r="B11" s="178"/>
      <c r="C11" s="101"/>
      <c r="D11" s="107"/>
    </row>
    <row r="12" spans="1:4">
      <c r="A12" s="100" t="s">
        <v>178</v>
      </c>
      <c r="B12" s="93" t="s">
        <v>152</v>
      </c>
      <c r="C12" s="101">
        <v>120000</v>
      </c>
      <c r="D12" s="107" t="s">
        <v>116</v>
      </c>
    </row>
    <row r="13" spans="1:4">
      <c r="A13" s="103" t="s">
        <v>175</v>
      </c>
      <c r="B13" s="102" t="s">
        <v>149</v>
      </c>
      <c r="C13" s="101">
        <v>12000</v>
      </c>
      <c r="D13" s="102" t="s">
        <v>201</v>
      </c>
    </row>
    <row r="14" spans="1:4">
      <c r="A14" s="103" t="s">
        <v>207</v>
      </c>
      <c r="B14" s="93"/>
      <c r="C14" s="101">
        <v>6000</v>
      </c>
      <c r="D14" s="104" t="s">
        <v>206</v>
      </c>
    </row>
    <row r="15" spans="1:4">
      <c r="A15" s="103"/>
      <c r="B15" s="93"/>
      <c r="C15" s="101"/>
      <c r="D15" s="104"/>
    </row>
    <row r="16" spans="1:4">
      <c r="A16" s="103" t="s">
        <v>169</v>
      </c>
      <c r="B16" s="112" t="s">
        <v>142</v>
      </c>
      <c r="C16" s="101">
        <v>7160</v>
      </c>
      <c r="D16" s="102" t="s">
        <v>81</v>
      </c>
    </row>
    <row r="17" spans="1:4">
      <c r="A17" s="100"/>
      <c r="B17" s="93"/>
      <c r="C17" s="101"/>
      <c r="D17" s="104"/>
    </row>
    <row r="18" spans="1:4">
      <c r="A18" s="100" t="s">
        <v>176</v>
      </c>
      <c r="B18" s="93" t="s">
        <v>150</v>
      </c>
      <c r="C18" s="101">
        <v>129613</v>
      </c>
      <c r="D18" s="102" t="s">
        <v>48</v>
      </c>
    </row>
    <row r="19" spans="1:4">
      <c r="A19" s="103" t="s">
        <v>167</v>
      </c>
      <c r="B19" s="102" t="s">
        <v>140</v>
      </c>
      <c r="C19" s="101">
        <v>12000</v>
      </c>
      <c r="D19" s="102" t="s">
        <v>202</v>
      </c>
    </row>
    <row r="20" spans="1:4">
      <c r="A20" s="103" t="s">
        <v>168</v>
      </c>
      <c r="B20" s="102" t="s">
        <v>141</v>
      </c>
      <c r="C20" s="101">
        <v>18000</v>
      </c>
      <c r="D20" s="107" t="s">
        <v>108</v>
      </c>
    </row>
    <row r="21" spans="1:4">
      <c r="A21" s="103" t="s">
        <v>166</v>
      </c>
      <c r="B21" s="93" t="s">
        <v>139</v>
      </c>
      <c r="C21" s="101">
        <v>14000</v>
      </c>
      <c r="D21" s="107" t="s">
        <v>202</v>
      </c>
    </row>
    <row r="22" spans="1:4">
      <c r="A22" s="100" t="s">
        <v>171</v>
      </c>
      <c r="B22" s="93" t="s">
        <v>144</v>
      </c>
      <c r="C22" s="101">
        <v>3000</v>
      </c>
      <c r="D22" s="104" t="s">
        <v>206</v>
      </c>
    </row>
    <row r="23" spans="1:4">
      <c r="A23" s="103" t="s">
        <v>165</v>
      </c>
      <c r="B23" s="93" t="s">
        <v>138</v>
      </c>
      <c r="C23" s="101">
        <v>3500</v>
      </c>
      <c r="D23" s="104" t="s">
        <v>45</v>
      </c>
    </row>
    <row r="24" spans="1:4">
      <c r="A24" s="103" t="s">
        <v>177</v>
      </c>
      <c r="B24" s="93" t="s">
        <v>151</v>
      </c>
      <c r="C24" s="101">
        <v>27080</v>
      </c>
      <c r="D24" s="107" t="s">
        <v>114</v>
      </c>
    </row>
    <row r="25" spans="1:4">
      <c r="A25" s="103" t="s">
        <v>170</v>
      </c>
      <c r="B25" s="93" t="s">
        <v>143</v>
      </c>
      <c r="C25" s="101">
        <v>2980</v>
      </c>
      <c r="D25" s="104" t="s">
        <v>206</v>
      </c>
    </row>
    <row r="26" spans="1:4">
      <c r="A26" s="103" t="s">
        <v>203</v>
      </c>
      <c r="B26" s="102" t="s">
        <v>204</v>
      </c>
      <c r="C26" s="101">
        <v>12000</v>
      </c>
      <c r="D26" s="102" t="s">
        <v>202</v>
      </c>
    </row>
    <row r="27" spans="1:4">
      <c r="A27" s="100"/>
      <c r="B27" s="93"/>
      <c r="C27" s="101"/>
      <c r="D27" s="107"/>
    </row>
    <row r="28" spans="1:4">
      <c r="A28" s="103" t="s">
        <v>156</v>
      </c>
      <c r="B28" s="93" t="s">
        <v>129</v>
      </c>
      <c r="C28" s="101">
        <v>5000</v>
      </c>
      <c r="D28" s="104" t="s">
        <v>100</v>
      </c>
    </row>
    <row r="29" spans="1:4">
      <c r="A29" s="103" t="s">
        <v>155</v>
      </c>
      <c r="B29" s="93" t="s">
        <v>128</v>
      </c>
      <c r="C29" s="101">
        <v>4500</v>
      </c>
      <c r="D29" s="104" t="s">
        <v>121</v>
      </c>
    </row>
    <row r="30" spans="1:4">
      <c r="A30" s="103" t="s">
        <v>172</v>
      </c>
      <c r="B30" s="93" t="s">
        <v>145</v>
      </c>
      <c r="C30" s="101">
        <v>5000</v>
      </c>
      <c r="D30" s="104" t="s">
        <v>206</v>
      </c>
    </row>
    <row r="31" spans="1:4">
      <c r="A31" s="103" t="s">
        <v>174</v>
      </c>
      <c r="B31" s="102" t="s">
        <v>148</v>
      </c>
      <c r="C31" s="192">
        <v>25650</v>
      </c>
      <c r="D31" s="107" t="s">
        <v>100</v>
      </c>
    </row>
    <row r="32" spans="1:4">
      <c r="A32" s="103" t="s">
        <v>173</v>
      </c>
      <c r="B32" s="93" t="s">
        <v>147</v>
      </c>
      <c r="C32" s="101">
        <v>10000</v>
      </c>
      <c r="D32" s="104" t="s">
        <v>202</v>
      </c>
    </row>
    <row r="33" spans="1:4">
      <c r="A33" s="100" t="s">
        <v>205</v>
      </c>
      <c r="B33" s="102"/>
      <c r="C33" s="101">
        <v>1130</v>
      </c>
      <c r="D33" s="102" t="s">
        <v>202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158</v>
      </c>
      <c r="B38" s="93" t="s">
        <v>131</v>
      </c>
      <c r="C38" s="101">
        <v>50888</v>
      </c>
      <c r="D38" s="104" t="s">
        <v>98</v>
      </c>
    </row>
    <row r="39" spans="1:4">
      <c r="A39" s="103" t="s">
        <v>160</v>
      </c>
      <c r="B39" s="102" t="s">
        <v>133</v>
      </c>
      <c r="C39" s="101">
        <v>42910</v>
      </c>
      <c r="D39" s="107" t="s">
        <v>100</v>
      </c>
    </row>
    <row r="40" spans="1:4">
      <c r="A40" s="103" t="s">
        <v>154</v>
      </c>
      <c r="B40" s="93" t="s">
        <v>127</v>
      </c>
      <c r="C40" s="101">
        <v>38000</v>
      </c>
      <c r="D40" s="107" t="s">
        <v>103</v>
      </c>
    </row>
    <row r="41" spans="1:4">
      <c r="A41" s="103" t="s">
        <v>159</v>
      </c>
      <c r="B41" s="93" t="s">
        <v>132</v>
      </c>
      <c r="C41" s="101">
        <v>29000</v>
      </c>
      <c r="D41" s="102" t="s">
        <v>105</v>
      </c>
    </row>
    <row r="42" spans="1:4">
      <c r="A42" s="100" t="s">
        <v>157</v>
      </c>
      <c r="B42" s="93" t="s">
        <v>130</v>
      </c>
      <c r="C42" s="101">
        <v>27585</v>
      </c>
      <c r="D42" s="107" t="s">
        <v>107</v>
      </c>
    </row>
    <row r="43" spans="1:4">
      <c r="A43" s="103" t="s">
        <v>161</v>
      </c>
      <c r="B43" s="93" t="s">
        <v>134</v>
      </c>
      <c r="C43" s="101">
        <v>25372</v>
      </c>
      <c r="D43" s="107" t="s">
        <v>108</v>
      </c>
    </row>
    <row r="44" spans="1:4">
      <c r="A44" s="103" t="s">
        <v>164</v>
      </c>
      <c r="B44" s="93" t="s">
        <v>137</v>
      </c>
      <c r="C44" s="101">
        <v>24686</v>
      </c>
      <c r="D44" s="104" t="s">
        <v>107</v>
      </c>
    </row>
    <row r="45" spans="1:4">
      <c r="A45" s="103" t="s">
        <v>163</v>
      </c>
      <c r="B45" s="93" t="s">
        <v>136</v>
      </c>
      <c r="C45" s="101">
        <v>22030</v>
      </c>
      <c r="D45" s="102" t="s">
        <v>83</v>
      </c>
    </row>
    <row r="46" spans="1:4">
      <c r="A46" s="103" t="s">
        <v>102</v>
      </c>
      <c r="B46" s="102" t="s">
        <v>146</v>
      </c>
      <c r="C46" s="101">
        <v>11190</v>
      </c>
      <c r="D46" s="102" t="s">
        <v>120</v>
      </c>
    </row>
    <row r="47" spans="1:4">
      <c r="A47" s="103" t="s">
        <v>153</v>
      </c>
      <c r="B47" s="102" t="s">
        <v>126</v>
      </c>
      <c r="C47" s="101">
        <v>10915</v>
      </c>
      <c r="D47" s="102" t="s">
        <v>84</v>
      </c>
    </row>
    <row r="48" spans="1:4">
      <c r="A48" s="100" t="s">
        <v>162</v>
      </c>
      <c r="B48" s="93" t="s">
        <v>135</v>
      </c>
      <c r="C48" s="101">
        <v>4610</v>
      </c>
      <c r="D48" s="107" t="s">
        <v>206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H9" sqref="H9"/>
    </sheetView>
  </sheetViews>
  <sheetFormatPr defaultRowHeight="12.75"/>
  <cols>
    <col min="1" max="1" width="20.85546875" style="342" bestFit="1" customWidth="1"/>
    <col min="2" max="2" width="12.140625" style="333" customWidth="1"/>
    <col min="3" max="3" width="12.140625" style="21" bestFit="1" customWidth="1"/>
    <col min="4" max="4" width="14" style="1" bestFit="1" customWidth="1"/>
  </cols>
  <sheetData>
    <row r="1" spans="1:8" ht="19.5" customHeight="1">
      <c r="A1" s="340" t="s">
        <v>208</v>
      </c>
      <c r="B1" s="336" t="s">
        <v>198</v>
      </c>
      <c r="C1" s="345" t="s">
        <v>125</v>
      </c>
      <c r="D1" s="337">
        <f ca="1">TODAY()</f>
        <v>44360</v>
      </c>
      <c r="E1" s="335" t="s">
        <v>249</v>
      </c>
    </row>
    <row r="2" spans="1:8">
      <c r="A2" s="328" t="s">
        <v>236</v>
      </c>
      <c r="B2" s="110">
        <v>1718911905</v>
      </c>
      <c r="C2" s="307">
        <v>425350</v>
      </c>
      <c r="D2" s="349">
        <v>-115525</v>
      </c>
      <c r="E2" s="202"/>
    </row>
    <row r="3" spans="1:8">
      <c r="A3" s="329" t="s">
        <v>176</v>
      </c>
      <c r="B3" s="331" t="s">
        <v>150</v>
      </c>
      <c r="C3" s="346">
        <v>129613</v>
      </c>
      <c r="D3" s="350" t="s">
        <v>250</v>
      </c>
      <c r="E3" s="202"/>
    </row>
    <row r="4" spans="1:8">
      <c r="A4" s="328" t="s">
        <v>177</v>
      </c>
      <c r="B4" s="110" t="s">
        <v>151</v>
      </c>
      <c r="C4" s="307">
        <v>25900</v>
      </c>
      <c r="D4" s="350" t="s">
        <v>250</v>
      </c>
      <c r="E4" s="202"/>
      <c r="H4" s="33"/>
    </row>
    <row r="5" spans="1:8">
      <c r="A5" s="329" t="s">
        <v>158</v>
      </c>
      <c r="B5" s="202" t="s">
        <v>131</v>
      </c>
      <c r="C5" s="346">
        <v>46888</v>
      </c>
      <c r="D5" s="351">
        <v>2000</v>
      </c>
      <c r="E5" s="202"/>
    </row>
    <row r="6" spans="1:8">
      <c r="A6" s="329" t="s">
        <v>207</v>
      </c>
      <c r="B6" s="331" t="s">
        <v>234</v>
      </c>
      <c r="C6" s="346">
        <v>23000</v>
      </c>
      <c r="D6" s="350" t="s">
        <v>250</v>
      </c>
      <c r="E6" s="202"/>
    </row>
    <row r="7" spans="1:8">
      <c r="A7" s="329" t="s">
        <v>243</v>
      </c>
      <c r="B7" s="331">
        <v>1723246584</v>
      </c>
      <c r="C7" s="346">
        <v>35745</v>
      </c>
      <c r="D7" s="350" t="s">
        <v>250</v>
      </c>
      <c r="E7" s="202"/>
    </row>
    <row r="8" spans="1:8">
      <c r="A8" s="329" t="s">
        <v>153</v>
      </c>
      <c r="B8" s="331" t="s">
        <v>126</v>
      </c>
      <c r="C8" s="346">
        <v>10915</v>
      </c>
      <c r="D8" s="350" t="s">
        <v>250</v>
      </c>
      <c r="E8" s="202"/>
    </row>
    <row r="9" spans="1:8">
      <c r="A9" s="329" t="s">
        <v>165</v>
      </c>
      <c r="B9" s="331" t="s">
        <v>138</v>
      </c>
      <c r="C9" s="346">
        <v>3500</v>
      </c>
      <c r="D9" s="350" t="s">
        <v>250</v>
      </c>
      <c r="E9" s="202"/>
    </row>
    <row r="10" spans="1:8">
      <c r="A10" s="329" t="s">
        <v>166</v>
      </c>
      <c r="B10" s="331" t="s">
        <v>139</v>
      </c>
      <c r="C10" s="346">
        <v>14000</v>
      </c>
      <c r="D10" s="350" t="s">
        <v>250</v>
      </c>
      <c r="E10" s="202"/>
    </row>
    <row r="11" spans="1:8">
      <c r="A11" s="329" t="s">
        <v>238</v>
      </c>
      <c r="B11" s="331">
        <v>1733624262</v>
      </c>
      <c r="C11" s="346">
        <v>209465</v>
      </c>
      <c r="D11" s="350" t="s">
        <v>250</v>
      </c>
      <c r="E11" s="202"/>
    </row>
    <row r="12" spans="1:8">
      <c r="A12" s="329" t="s">
        <v>178</v>
      </c>
      <c r="B12" s="331" t="s">
        <v>152</v>
      </c>
      <c r="C12" s="346">
        <v>50000</v>
      </c>
      <c r="D12" s="350" t="s">
        <v>250</v>
      </c>
      <c r="E12" s="202"/>
    </row>
    <row r="13" spans="1:8">
      <c r="A13" s="329" t="s">
        <v>171</v>
      </c>
      <c r="B13" s="331" t="s">
        <v>144</v>
      </c>
      <c r="C13" s="346">
        <v>2750</v>
      </c>
      <c r="D13" s="350" t="s">
        <v>250</v>
      </c>
      <c r="E13" s="202"/>
    </row>
    <row r="14" spans="1:8">
      <c r="A14" s="329" t="s">
        <v>239</v>
      </c>
      <c r="B14" s="331">
        <v>1711460131</v>
      </c>
      <c r="C14" s="346">
        <v>200000</v>
      </c>
      <c r="D14" s="350" t="s">
        <v>250</v>
      </c>
      <c r="E14" s="202"/>
    </row>
    <row r="15" spans="1:8">
      <c r="A15" s="329" t="s">
        <v>159</v>
      </c>
      <c r="B15" s="331" t="s">
        <v>132</v>
      </c>
      <c r="C15" s="346">
        <v>26000</v>
      </c>
      <c r="D15" s="349" t="s">
        <v>250</v>
      </c>
      <c r="E15" s="202"/>
    </row>
    <row r="16" spans="1:8">
      <c r="A16" s="329" t="s">
        <v>160</v>
      </c>
      <c r="B16" s="331" t="s">
        <v>133</v>
      </c>
      <c r="C16" s="346">
        <v>39700</v>
      </c>
      <c r="D16" s="351">
        <v>1000</v>
      </c>
      <c r="E16" s="202"/>
    </row>
    <row r="17" spans="1:5">
      <c r="A17" s="329" t="s">
        <v>237</v>
      </c>
      <c r="B17" s="202">
        <v>1716697790</v>
      </c>
      <c r="C17" s="346">
        <v>265917</v>
      </c>
      <c r="D17" s="350" t="s">
        <v>250</v>
      </c>
      <c r="E17" s="202"/>
    </row>
    <row r="18" spans="1:5">
      <c r="A18" s="329" t="s">
        <v>161</v>
      </c>
      <c r="B18" s="202" t="s">
        <v>134</v>
      </c>
      <c r="C18" s="346">
        <v>24000</v>
      </c>
      <c r="D18" s="350" t="s">
        <v>250</v>
      </c>
      <c r="E18" s="202"/>
    </row>
    <row r="19" spans="1:5">
      <c r="A19" s="341" t="s">
        <v>173</v>
      </c>
      <c r="B19" s="332" t="s">
        <v>147</v>
      </c>
      <c r="C19" s="347">
        <v>10000</v>
      </c>
      <c r="D19" s="350" t="s">
        <v>250</v>
      </c>
      <c r="E19" s="202"/>
    </row>
    <row r="20" spans="1:5">
      <c r="A20" s="329" t="s">
        <v>175</v>
      </c>
      <c r="B20" s="331" t="s">
        <v>149</v>
      </c>
      <c r="C20" s="346">
        <v>19000</v>
      </c>
      <c r="D20" s="349" t="s">
        <v>250</v>
      </c>
      <c r="E20" s="202"/>
    </row>
    <row r="21" spans="1:5">
      <c r="A21" s="341" t="s">
        <v>162</v>
      </c>
      <c r="B21" s="332" t="s">
        <v>135</v>
      </c>
      <c r="C21" s="347">
        <v>11235</v>
      </c>
      <c r="D21" s="351">
        <v>1000</v>
      </c>
      <c r="E21" s="202"/>
    </row>
    <row r="22" spans="1:5">
      <c r="A22" s="341" t="s">
        <v>174</v>
      </c>
      <c r="B22" s="332" t="s">
        <v>148</v>
      </c>
      <c r="C22" s="347">
        <v>10650</v>
      </c>
      <c r="D22" s="350" t="s">
        <v>250</v>
      </c>
      <c r="E22" s="202"/>
    </row>
    <row r="23" spans="1:5">
      <c r="A23" s="329" t="s">
        <v>241</v>
      </c>
      <c r="B23" s="331">
        <v>1712688979</v>
      </c>
      <c r="C23" s="346">
        <v>63290</v>
      </c>
      <c r="D23" s="349" t="s">
        <v>250</v>
      </c>
      <c r="E23" s="202"/>
    </row>
    <row r="24" spans="1:5">
      <c r="A24" s="329" t="s">
        <v>157</v>
      </c>
      <c r="B24" s="331" t="s">
        <v>130</v>
      </c>
      <c r="C24" s="346">
        <v>19585</v>
      </c>
      <c r="D24" s="349" t="s">
        <v>250</v>
      </c>
      <c r="E24" s="202"/>
    </row>
    <row r="25" spans="1:5">
      <c r="A25" s="328" t="s">
        <v>223</v>
      </c>
      <c r="B25" s="110">
        <v>1732469191</v>
      </c>
      <c r="C25" s="307">
        <v>21380</v>
      </c>
      <c r="D25" s="349">
        <v>5000</v>
      </c>
      <c r="E25" s="202"/>
    </row>
    <row r="26" spans="1:5">
      <c r="A26" s="329" t="s">
        <v>242</v>
      </c>
      <c r="B26" s="331">
        <v>1739791780</v>
      </c>
      <c r="C26" s="346">
        <v>46620</v>
      </c>
      <c r="D26" s="350" t="s">
        <v>250</v>
      </c>
      <c r="E26" s="202"/>
    </row>
    <row r="27" spans="1:5">
      <c r="A27" s="329" t="s">
        <v>224</v>
      </c>
      <c r="B27" s="331">
        <v>1789726772</v>
      </c>
      <c r="C27" s="346">
        <v>6800</v>
      </c>
      <c r="D27" s="349" t="s">
        <v>250</v>
      </c>
      <c r="E27" s="202"/>
    </row>
    <row r="28" spans="1:5">
      <c r="A28" s="341" t="s">
        <v>163</v>
      </c>
      <c r="B28" s="332" t="s">
        <v>136</v>
      </c>
      <c r="C28" s="347">
        <v>22030</v>
      </c>
      <c r="D28" s="349" t="s">
        <v>250</v>
      </c>
      <c r="E28" s="202"/>
    </row>
    <row r="29" spans="1:5">
      <c r="A29" s="328" t="s">
        <v>229</v>
      </c>
      <c r="B29" s="110" t="s">
        <v>233</v>
      </c>
      <c r="C29" s="307">
        <v>8580</v>
      </c>
      <c r="D29" s="349" t="s">
        <v>250</v>
      </c>
      <c r="E29" s="202"/>
    </row>
    <row r="30" spans="1:5">
      <c r="A30" s="329" t="s">
        <v>168</v>
      </c>
      <c r="B30" s="331" t="s">
        <v>141</v>
      </c>
      <c r="C30" s="346">
        <v>42510</v>
      </c>
      <c r="D30" s="350" t="s">
        <v>250</v>
      </c>
      <c r="E30" s="202"/>
    </row>
    <row r="31" spans="1:5">
      <c r="A31" s="329" t="s">
        <v>244</v>
      </c>
      <c r="B31" s="331">
        <v>1725821212</v>
      </c>
      <c r="C31" s="346">
        <v>17000</v>
      </c>
      <c r="D31" s="351">
        <v>5780</v>
      </c>
      <c r="E31" s="202"/>
    </row>
    <row r="32" spans="1:5">
      <c r="A32" s="330" t="s">
        <v>169</v>
      </c>
      <c r="B32" s="110" t="s">
        <v>142</v>
      </c>
      <c r="C32" s="307">
        <v>5160</v>
      </c>
      <c r="D32" s="350" t="s">
        <v>250</v>
      </c>
      <c r="E32" s="202"/>
    </row>
    <row r="33" spans="1:5">
      <c r="A33" s="328" t="s">
        <v>164</v>
      </c>
      <c r="B33" s="110" t="s">
        <v>137</v>
      </c>
      <c r="C33" s="307">
        <v>21286</v>
      </c>
      <c r="D33" s="351">
        <v>500</v>
      </c>
      <c r="E33" s="202"/>
    </row>
    <row r="34" spans="1:5">
      <c r="A34" s="329" t="s">
        <v>154</v>
      </c>
      <c r="B34" s="331" t="s">
        <v>127</v>
      </c>
      <c r="C34" s="346">
        <v>30930</v>
      </c>
      <c r="D34" s="351">
        <v>1000</v>
      </c>
      <c r="E34" s="202"/>
    </row>
    <row r="35" spans="1:5">
      <c r="A35" s="329" t="s">
        <v>240</v>
      </c>
      <c r="B35" s="331">
        <v>1743942020</v>
      </c>
      <c r="C35" s="346">
        <v>188285</v>
      </c>
      <c r="D35" s="350" t="s">
        <v>250</v>
      </c>
      <c r="E35" s="202"/>
    </row>
    <row r="36" spans="1:5">
      <c r="A36" s="338"/>
      <c r="B36" s="334"/>
      <c r="C36" s="348"/>
      <c r="D36" s="344"/>
    </row>
    <row r="37" spans="1:5">
      <c r="A37" s="328"/>
      <c r="B37" s="339"/>
      <c r="C37" s="307"/>
      <c r="D37" s="343"/>
    </row>
    <row r="38" spans="1:5">
      <c r="A38" s="329"/>
      <c r="B38" s="331"/>
      <c r="C38" s="346"/>
      <c r="D38" s="326"/>
    </row>
    <row r="39" spans="1:5">
      <c r="A39" s="328"/>
      <c r="B39" s="110"/>
      <c r="C39" s="307"/>
      <c r="D39" s="43"/>
    </row>
    <row r="40" spans="1:5">
      <c r="A40" s="328"/>
      <c r="B40" s="110"/>
      <c r="C40" s="307"/>
      <c r="D40" s="43"/>
    </row>
    <row r="41" spans="1:5">
      <c r="A41" s="328"/>
      <c r="B41" s="110"/>
      <c r="C41" s="307"/>
      <c r="D41" s="43"/>
    </row>
    <row r="42" spans="1:5">
      <c r="A42" s="329"/>
      <c r="B42" s="331"/>
      <c r="C42" s="346"/>
      <c r="D42" s="43"/>
    </row>
    <row r="43" spans="1:5">
      <c r="A43" s="341"/>
      <c r="B43" s="332"/>
      <c r="C43" s="347"/>
      <c r="D43" s="43"/>
    </row>
    <row r="44" spans="1:5">
      <c r="A44" s="341"/>
      <c r="B44" s="332"/>
      <c r="C44" s="347"/>
      <c r="D44" s="43"/>
    </row>
    <row r="45" spans="1:5">
      <c r="A45" s="341"/>
      <c r="B45" s="332"/>
      <c r="C45" s="347"/>
      <c r="D45" s="43"/>
    </row>
    <row r="46" spans="1:5">
      <c r="A46" s="341"/>
      <c r="B46" s="332"/>
      <c r="C46" s="347"/>
      <c r="D46" s="43"/>
    </row>
    <row r="47" spans="1:5">
      <c r="A47" s="341"/>
      <c r="B47" s="332"/>
      <c r="C47" s="347"/>
      <c r="D47" s="43"/>
    </row>
    <row r="48" spans="1:5">
      <c r="A48" s="341"/>
      <c r="B48" s="332"/>
      <c r="C48" s="347"/>
      <c r="D48" s="43"/>
    </row>
    <row r="49" spans="1:4">
      <c r="A49" s="341"/>
      <c r="B49" s="332"/>
      <c r="C49" s="347"/>
      <c r="D49" s="43"/>
    </row>
    <row r="50" spans="1:4">
      <c r="A50" s="341"/>
      <c r="B50" s="332"/>
      <c r="C50" s="347"/>
      <c r="D50" s="43"/>
    </row>
    <row r="51" spans="1:4">
      <c r="A51" s="341"/>
      <c r="B51" s="332"/>
      <c r="C51" s="347"/>
      <c r="D51" s="43"/>
    </row>
    <row r="52" spans="1:4">
      <c r="A52" s="341"/>
      <c r="B52" s="332"/>
      <c r="C52" s="347"/>
      <c r="D52" s="43"/>
    </row>
    <row r="53" spans="1:4">
      <c r="A53" s="341"/>
      <c r="B53" s="332"/>
      <c r="C53" s="347"/>
      <c r="D53" s="43"/>
    </row>
    <row r="54" spans="1:4">
      <c r="A54" s="341"/>
      <c r="B54" s="332"/>
      <c r="C54" s="347"/>
      <c r="D54" s="43"/>
    </row>
    <row r="55" spans="1:4">
      <c r="A55" s="341"/>
      <c r="B55" s="332"/>
      <c r="C55" s="347"/>
      <c r="D55" s="43"/>
    </row>
    <row r="56" spans="1:4">
      <c r="A56" s="341"/>
      <c r="B56" s="332"/>
      <c r="C56" s="347"/>
      <c r="D56" s="43"/>
    </row>
    <row r="57" spans="1:4">
      <c r="A57" s="341"/>
      <c r="B57" s="332"/>
      <c r="C57" s="347"/>
      <c r="D57" s="43"/>
    </row>
    <row r="58" spans="1:4">
      <c r="A58" s="341"/>
      <c r="B58" s="332"/>
      <c r="C58" s="347"/>
      <c r="D58" s="43"/>
    </row>
    <row r="59" spans="1:4">
      <c r="A59" s="341"/>
      <c r="B59" s="332"/>
      <c r="C59" s="347"/>
      <c r="D59" s="43"/>
    </row>
    <row r="60" spans="1:4">
      <c r="A60" s="341"/>
      <c r="B60" s="332"/>
      <c r="C60" s="347"/>
      <c r="D60" s="43"/>
    </row>
    <row r="61" spans="1:4">
      <c r="A61" s="341"/>
      <c r="B61" s="332"/>
      <c r="C61" s="347"/>
      <c r="D61" s="43"/>
    </row>
    <row r="62" spans="1:4">
      <c r="A62" s="341"/>
      <c r="B62" s="332"/>
      <c r="C62" s="347"/>
      <c r="D62" s="43"/>
    </row>
    <row r="63" spans="1:4">
      <c r="A63" s="341"/>
      <c r="B63" s="332"/>
      <c r="C63" s="347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3:D9 D10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2021-06-13T13:47:22Z</dcterms:modified>
</cp:coreProperties>
</file>