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ymphony" sheetId="3" r:id="rId1"/>
    <sheet name="realme" sheetId="4" r:id="rId2"/>
  </sheets>
  <definedNames>
    <definedName name="_xlnm._FilterDatabase" localSheetId="0" hidden="1">Symphony!$A$4:$J$4</definedName>
  </definedNames>
  <calcPr calcId="162913"/>
</workbook>
</file>

<file path=xl/calcChain.xml><?xml version="1.0" encoding="utf-8"?>
<calcChain xmlns="http://schemas.openxmlformats.org/spreadsheetml/2006/main">
  <c r="D12" i="4" l="1"/>
  <c r="D11" i="4" l="1"/>
  <c r="D17" i="4"/>
  <c r="D16" i="4"/>
  <c r="D10" i="4"/>
  <c r="D9" i="4"/>
  <c r="D8" i="4"/>
  <c r="C17" i="3" l="1"/>
  <c r="C31" i="3" l="1"/>
  <c r="C29" i="3"/>
  <c r="C28" i="3"/>
  <c r="C15" i="3"/>
  <c r="C14" i="3"/>
  <c r="C13" i="3"/>
  <c r="C11" i="3"/>
  <c r="C10" i="3"/>
  <c r="C8" i="3"/>
  <c r="C7" i="3"/>
</calcChain>
</file>

<file path=xl/sharedStrings.xml><?xml version="1.0" encoding="utf-8"?>
<sst xmlns="http://schemas.openxmlformats.org/spreadsheetml/2006/main" count="233" uniqueCount="139">
  <si>
    <t>Model Name</t>
  </si>
  <si>
    <t>DP+TDS</t>
  </si>
  <si>
    <t>DP (TK.)</t>
  </si>
  <si>
    <t>RP (TK.)</t>
  </si>
  <si>
    <t>CP (TK.)</t>
  </si>
  <si>
    <t>B12+</t>
  </si>
  <si>
    <t>B24</t>
  </si>
  <si>
    <t>B68</t>
  </si>
  <si>
    <t>BL120</t>
  </si>
  <si>
    <t>BL60</t>
  </si>
  <si>
    <t>BL96</t>
  </si>
  <si>
    <t>D41</t>
  </si>
  <si>
    <t>D47</t>
  </si>
  <si>
    <t>D54+_SKD</t>
  </si>
  <si>
    <t>D74</t>
  </si>
  <si>
    <t>D82</t>
  </si>
  <si>
    <t>D92</t>
  </si>
  <si>
    <t>G10_SKD</t>
  </si>
  <si>
    <t>i12_SKD</t>
  </si>
  <si>
    <t>i30_SKD</t>
  </si>
  <si>
    <t>i74_SKD</t>
  </si>
  <si>
    <t>i97_SKD</t>
  </si>
  <si>
    <t>i99_SKD</t>
  </si>
  <si>
    <t>L25i_SKD</t>
  </si>
  <si>
    <t>L42</t>
  </si>
  <si>
    <t>L45</t>
  </si>
  <si>
    <t>L95</t>
  </si>
  <si>
    <t>L135_SKD</t>
  </si>
  <si>
    <t>L260_SKD</t>
  </si>
  <si>
    <t>T92</t>
  </si>
  <si>
    <t>T180</t>
  </si>
  <si>
    <t>V99Plus_SKD</t>
  </si>
  <si>
    <t>Z12_SKD</t>
  </si>
  <si>
    <t>Z16_SKD</t>
  </si>
  <si>
    <t>Z25_SKD</t>
  </si>
  <si>
    <t>Z28_SKD</t>
  </si>
  <si>
    <t xml:space="preserve"> Price List of Symphony Mobile Phone </t>
  </si>
  <si>
    <t xml:space="preserve">Batttery </t>
  </si>
  <si>
    <t>Camera</t>
  </si>
  <si>
    <t>Price Revise Date</t>
  </si>
  <si>
    <t>Display Size</t>
  </si>
  <si>
    <t>1.77”</t>
  </si>
  <si>
    <t>800mAh</t>
  </si>
  <si>
    <t>0.08MP</t>
  </si>
  <si>
    <t>1000mAh</t>
  </si>
  <si>
    <t>2500mAh</t>
  </si>
  <si>
    <t>1800mAh</t>
  </si>
  <si>
    <t>1700mAh</t>
  </si>
  <si>
    <t>2.4''</t>
  </si>
  <si>
    <t>1400mAh</t>
  </si>
  <si>
    <t>0.03MP</t>
  </si>
  <si>
    <t>1200mAh</t>
  </si>
  <si>
    <t>0.3MP</t>
  </si>
  <si>
    <t>5''</t>
  </si>
  <si>
    <t>2000mAh</t>
  </si>
  <si>
    <t>5.4''</t>
  </si>
  <si>
    <t>2400mAh</t>
  </si>
  <si>
    <t>5.45''</t>
  </si>
  <si>
    <t>3200mAh</t>
  </si>
  <si>
    <t>5.99''</t>
  </si>
  <si>
    <t>3700mAh</t>
  </si>
  <si>
    <t>3000mAh</t>
  </si>
  <si>
    <t>5.7''</t>
  </si>
  <si>
    <t>6.09''</t>
  </si>
  <si>
    <t>3500mAh</t>
  </si>
  <si>
    <t>2.8''</t>
  </si>
  <si>
    <t>2800mAh</t>
  </si>
  <si>
    <t>4000mAh</t>
  </si>
  <si>
    <t>5"</t>
  </si>
  <si>
    <t>6.09"</t>
  </si>
  <si>
    <t>6.52"</t>
  </si>
  <si>
    <t>5000mAh</t>
  </si>
  <si>
    <t>5MP+5MP</t>
  </si>
  <si>
    <t>8MP+5MP</t>
  </si>
  <si>
    <t>8MP+8MP</t>
  </si>
  <si>
    <t>8MP+13MP</t>
  </si>
  <si>
    <t>8MP+2MP+13MP</t>
  </si>
  <si>
    <t>5MP+2MP</t>
  </si>
  <si>
    <t>5MP+5MP+2MP+13MP</t>
  </si>
  <si>
    <t>8MP+2MP+5MP+13MP</t>
  </si>
  <si>
    <t>6.22"</t>
  </si>
  <si>
    <t>13MP+5MP</t>
  </si>
  <si>
    <t>ATOM_SKD</t>
  </si>
  <si>
    <t>i67_SKD</t>
  </si>
  <si>
    <t>5.77"</t>
  </si>
  <si>
    <t>5MP+8MP</t>
  </si>
  <si>
    <t xml:space="preserve">Mugdho Corporation </t>
  </si>
  <si>
    <t>B67</t>
  </si>
  <si>
    <t>1.77''</t>
  </si>
  <si>
    <t>L140</t>
  </si>
  <si>
    <t>L270</t>
  </si>
  <si>
    <t>L46</t>
  </si>
  <si>
    <t>Z18_SKD</t>
  </si>
  <si>
    <t>13MP+2MP+5MP</t>
  </si>
  <si>
    <t>Z32_SKD</t>
  </si>
  <si>
    <t>mugdhocorporation@gmail.com</t>
  </si>
  <si>
    <t>Komola Super Market, Alaipur, Natore.</t>
  </si>
  <si>
    <t>6.55"</t>
  </si>
  <si>
    <t>13MP+5MP+2MP+13MP</t>
  </si>
  <si>
    <t>6000mAh</t>
  </si>
  <si>
    <t>6.82"</t>
  </si>
  <si>
    <t>13MP+2MP+2MP+8MP</t>
  </si>
  <si>
    <t>Model</t>
  </si>
  <si>
    <t>Spec</t>
  </si>
  <si>
    <t>MRP (TK.)</t>
  </si>
  <si>
    <t>C2</t>
  </si>
  <si>
    <t>C3</t>
  </si>
  <si>
    <t>5000mAh 6.5" IPS LCD Display, 720x1560 pixels, Helio G35 Gaming Processor, 13/2 MP+5MP, Android 10, Realme UI</t>
  </si>
  <si>
    <t>6000mAh Battery,  6.5"HD+ Mini-drop Fullscreen 720x1560 pixels, Helio G35 Gaming Processor, 13/2/2 MP+5MP, Android 10, Realme UI</t>
  </si>
  <si>
    <t>C17 (6GB+128GB)</t>
  </si>
  <si>
    <t>5000mAh Battery 6.5'', 720*1600 Pixels HD+Display, Snapdragon 460 Processor, 13/8/2/2 MP+8MP, Android 10, Realme UI</t>
  </si>
  <si>
    <t>C21 (4GB+64GB)</t>
  </si>
  <si>
    <t>5000mAh Battery 6.5'', 720*1600 Pixels HD+Display,Helio G35 Gaming Processor, 13/2/2 MP+5MP, Android 10, Realme UI</t>
  </si>
  <si>
    <t>8Pro (8GB+128GB)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</si>
  <si>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</si>
  <si>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>Narzo 30A (4GB+64GB)</t>
  </si>
  <si>
    <t>6000mAh Battery 6.5'', 720*1600 Pixels HD+Display, Helio G85 Gaming Processor, 13/2 MP+8MP, Android 10, Realme UI</t>
  </si>
  <si>
    <t>8 (8GB+128GB)</t>
  </si>
  <si>
    <t>Helio - G35  Gaming Processor</t>
  </si>
  <si>
    <t xml:space="preserve">SN </t>
  </si>
  <si>
    <t>New Price update 01-06-2021</t>
  </si>
  <si>
    <t>L250i</t>
  </si>
  <si>
    <t>ATOM_2_SKD</t>
  </si>
  <si>
    <t>New Price update 25-05-2021</t>
  </si>
  <si>
    <t>Update Date or Processor</t>
  </si>
  <si>
    <t>C20A(2GB+32GB)</t>
  </si>
  <si>
    <t>C21(3GB+32GB)</t>
  </si>
  <si>
    <t>C25 (4GB+64GB)</t>
  </si>
  <si>
    <t>C25 (4GB+128GB)</t>
  </si>
  <si>
    <t>Realme Price List (Last Update 03-05-2021)</t>
  </si>
  <si>
    <t>Mugdho Corporation</t>
  </si>
  <si>
    <t>Abdullah Plaza(1st floor), Komola Super Market, Alaipur, Natore.</t>
  </si>
  <si>
    <t>Z35(4+64)</t>
  </si>
  <si>
    <t>Z35(3+32)</t>
  </si>
  <si>
    <t>Z40(3+32)</t>
  </si>
  <si>
    <t>Z30Pro(4+64)</t>
  </si>
  <si>
    <t>Z30(3+32)</t>
  </si>
  <si>
    <t>New Price update 13-06-2021</t>
  </si>
  <si>
    <t>Last Updated on: 13/06/2021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</si>
</sst>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5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43" fontId="5" fillId="0" borderId="1" xfId="0" applyNumberFormat="1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43" fontId="8" fillId="0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readingOrder="1"/>
    </xf>
    <xf numFmtId="0" fontId="11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wrapText="1" readingOrder="1"/>
    </xf>
    <xf numFmtId="0" fontId="12" fillId="0" borderId="1" xfId="0" applyFont="1" applyFill="1" applyBorder="1" applyAlignment="1">
      <alignment horizontal="left" vertical="center" wrapText="1" indent="1" readingOrder="1"/>
    </xf>
    <xf numFmtId="0" fontId="0" fillId="0" borderId="0" xfId="0" applyFont="1" applyFill="1"/>
    <xf numFmtId="0" fontId="13" fillId="0" borderId="0" xfId="0" applyFont="1" applyFill="1"/>
    <xf numFmtId="0" fontId="0" fillId="0" borderId="0" xfId="0" applyFill="1"/>
    <xf numFmtId="0" fontId="0" fillId="0" borderId="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1" fontId="7" fillId="2" borderId="2" xfId="0" applyNumberFormat="1" applyFont="1" applyFill="1" applyBorder="1" applyAlignment="1">
      <alignment horizontal="right" vertical="center"/>
    </xf>
    <xf numFmtId="1" fontId="7" fillId="2" borderId="3" xfId="0" applyNumberFormat="1" applyFont="1" applyFill="1" applyBorder="1" applyAlignment="1">
      <alignment horizontal="right" vertical="center"/>
    </xf>
    <xf numFmtId="1" fontId="7" fillId="2" borderId="4" xfId="0" applyNumberFormat="1" applyFont="1" applyFill="1" applyBorder="1" applyAlignment="1">
      <alignment horizontal="right" vertical="center"/>
    </xf>
    <xf numFmtId="1" fontId="7" fillId="2" borderId="5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43" fontId="5" fillId="5" borderId="1" xfId="0" applyNumberFormat="1" applyFont="1" applyFill="1" applyBorder="1" applyAlignment="1">
      <alignment horizontal="center" vertical="center"/>
    </xf>
    <xf numFmtId="165" fontId="5" fillId="5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43" fontId="5" fillId="5" borderId="1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122531</xdr:colOff>
      <xdr:row>51</xdr:row>
      <xdr:rowOff>41124</xdr:rowOff>
    </xdr:from>
    <xdr:to>
      <xdr:col>9</xdr:col>
      <xdr:colOff>793686</xdr:colOff>
      <xdr:row>52</xdr:row>
      <xdr:rowOff>133961</xdr:rowOff>
    </xdr:to>
    <xdr:grpSp>
      <xdr:nvGrpSpPr>
        <xdr:cNvPr id="17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122531" y="11699724"/>
          <a:ext cx="5252680" cy="302387"/>
          <a:chOff x="242" y="249"/>
          <a:chExt cx="354" cy="300"/>
        </a:xfrm>
      </xdr:grpSpPr>
      <xdr:sp macro="" textlink="">
        <xdr:nvSpPr>
          <xdr:cNvPr id="18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6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2</xdr:row>
      <xdr:rowOff>33368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54"/>
  <sheetViews>
    <sheetView tabSelected="1" workbookViewId="0">
      <pane ySplit="4" topLeftCell="A41" activePane="bottomLeft" state="frozen"/>
      <selection pane="bottomLeft" activeCell="Q52" sqref="Q52"/>
    </sheetView>
  </sheetViews>
  <sheetFormatPr defaultRowHeight="15" x14ac:dyDescent="0.25"/>
  <cols>
    <col min="1" max="1" width="3.85546875" style="20" bestFit="1" customWidth="1"/>
    <col min="2" max="2" width="17.7109375" style="20" customWidth="1"/>
    <col min="3" max="3" width="15" style="20" hidden="1" customWidth="1"/>
    <col min="4" max="4" width="10.5703125" style="20" hidden="1" customWidth="1"/>
    <col min="5" max="6" width="9.7109375" style="20" bestFit="1" customWidth="1"/>
    <col min="7" max="7" width="16.42578125" style="24" hidden="1" customWidth="1"/>
    <col min="8" max="8" width="12.28515625" style="20" bestFit="1" customWidth="1"/>
    <col min="9" max="9" width="15.42578125" style="27" customWidth="1"/>
    <col min="10" max="10" width="25.28515625" style="20" bestFit="1" customWidth="1"/>
    <col min="11" max="11" width="30" style="20" bestFit="1" customWidth="1"/>
    <col min="12" max="16384" width="9.140625" style="20"/>
  </cols>
  <sheetData>
    <row r="1" spans="1:11" ht="26.25" x14ac:dyDescent="0.25">
      <c r="A1" s="40" t="s">
        <v>86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x14ac:dyDescent="0.25">
      <c r="A2" s="41" t="s">
        <v>36</v>
      </c>
      <c r="B2" s="41"/>
      <c r="C2" s="41"/>
      <c r="D2" s="41"/>
      <c r="E2" s="41"/>
      <c r="F2" s="41"/>
      <c r="G2" s="41"/>
      <c r="H2" s="41"/>
      <c r="I2" s="41"/>
      <c r="J2" s="41"/>
      <c r="K2" s="41"/>
    </row>
    <row r="3" spans="1:11" x14ac:dyDescent="0.25">
      <c r="A3" s="42" t="s">
        <v>138</v>
      </c>
      <c r="B3" s="42"/>
      <c r="C3" s="42"/>
      <c r="D3" s="42"/>
      <c r="E3" s="42"/>
      <c r="F3" s="42"/>
      <c r="G3" s="42"/>
      <c r="H3" s="42"/>
      <c r="I3" s="42"/>
      <c r="J3" s="42"/>
      <c r="K3" s="42"/>
    </row>
    <row r="4" spans="1:11" s="21" customFormat="1" ht="15.75" x14ac:dyDescent="0.25">
      <c r="A4" s="2" t="s">
        <v>119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39</v>
      </c>
      <c r="H4" s="2" t="s">
        <v>40</v>
      </c>
      <c r="I4" s="3" t="s">
        <v>37</v>
      </c>
      <c r="J4" s="2" t="s">
        <v>38</v>
      </c>
      <c r="K4" s="2" t="s">
        <v>124</v>
      </c>
    </row>
    <row r="5" spans="1:11" s="24" customFormat="1" ht="18" customHeight="1" x14ac:dyDescent="0.25">
      <c r="A5" s="22">
        <v>1</v>
      </c>
      <c r="B5" s="23" t="s">
        <v>82</v>
      </c>
      <c r="C5" s="5">
        <v>6610.7</v>
      </c>
      <c r="D5" s="5">
        <v>6595</v>
      </c>
      <c r="E5" s="6">
        <v>7430</v>
      </c>
      <c r="F5" s="6">
        <v>7990</v>
      </c>
      <c r="G5" s="22"/>
      <c r="H5" s="22" t="s">
        <v>80</v>
      </c>
      <c r="I5" s="5" t="s">
        <v>67</v>
      </c>
      <c r="J5" s="22" t="s">
        <v>81</v>
      </c>
      <c r="K5" s="22" t="s">
        <v>137</v>
      </c>
    </row>
    <row r="6" spans="1:11" s="24" customFormat="1" ht="18" customHeight="1" x14ac:dyDescent="0.25">
      <c r="A6" s="22">
        <v>2</v>
      </c>
      <c r="B6" s="23" t="s">
        <v>122</v>
      </c>
      <c r="C6" s="5">
        <v>6610.7</v>
      </c>
      <c r="D6" s="5">
        <v>6595</v>
      </c>
      <c r="E6" s="6">
        <v>7240</v>
      </c>
      <c r="F6" s="6">
        <v>7790</v>
      </c>
      <c r="G6" s="22"/>
      <c r="H6" s="22" t="s">
        <v>70</v>
      </c>
      <c r="I6" s="5" t="s">
        <v>67</v>
      </c>
      <c r="J6" s="22" t="s">
        <v>74</v>
      </c>
      <c r="K6" s="23"/>
    </row>
    <row r="7" spans="1:11" ht="18" customHeight="1" x14ac:dyDescent="0.25">
      <c r="A7" s="22">
        <v>3</v>
      </c>
      <c r="B7" s="23" t="s">
        <v>5</v>
      </c>
      <c r="C7" s="7">
        <f>((D7*0.0025)+D7)</f>
        <v>798.99249999999995</v>
      </c>
      <c r="D7" s="7">
        <v>797</v>
      </c>
      <c r="E7" s="8">
        <v>915</v>
      </c>
      <c r="F7" s="8">
        <v>980</v>
      </c>
      <c r="G7" s="25">
        <v>44212</v>
      </c>
      <c r="H7" s="22" t="s">
        <v>41</v>
      </c>
      <c r="I7" s="5" t="s">
        <v>42</v>
      </c>
      <c r="J7" s="22" t="s">
        <v>43</v>
      </c>
      <c r="K7" s="22"/>
    </row>
    <row r="8" spans="1:11" ht="18" customHeight="1" x14ac:dyDescent="0.25">
      <c r="A8" s="22">
        <v>4</v>
      </c>
      <c r="B8" s="23" t="s">
        <v>6</v>
      </c>
      <c r="C8" s="9">
        <f>((D8*0.0025)+D8)</f>
        <v>809.01750000000004</v>
      </c>
      <c r="D8" s="9">
        <v>807</v>
      </c>
      <c r="E8" s="8">
        <v>920</v>
      </c>
      <c r="F8" s="8">
        <v>990</v>
      </c>
      <c r="G8" s="25">
        <v>44212</v>
      </c>
      <c r="H8" s="22" t="s">
        <v>41</v>
      </c>
      <c r="I8" s="5" t="s">
        <v>42</v>
      </c>
      <c r="J8" s="22" t="s">
        <v>43</v>
      </c>
      <c r="K8" s="22"/>
    </row>
    <row r="9" spans="1:11" ht="18" customHeight="1" x14ac:dyDescent="0.25">
      <c r="A9" s="22">
        <v>5</v>
      </c>
      <c r="B9" s="23" t="s">
        <v>87</v>
      </c>
      <c r="C9" s="9"/>
      <c r="D9" s="9"/>
      <c r="E9" s="8">
        <v>940</v>
      </c>
      <c r="F9" s="8">
        <v>999</v>
      </c>
      <c r="G9" s="25"/>
      <c r="H9" s="22" t="s">
        <v>88</v>
      </c>
      <c r="I9" s="5" t="s">
        <v>44</v>
      </c>
      <c r="J9" s="22" t="s">
        <v>43</v>
      </c>
      <c r="K9" s="22"/>
    </row>
    <row r="10" spans="1:11" ht="18" customHeight="1" x14ac:dyDescent="0.25">
      <c r="A10" s="22">
        <v>6</v>
      </c>
      <c r="B10" s="23" t="s">
        <v>7</v>
      </c>
      <c r="C10" s="9">
        <f t="shared" ref="C10:C11" si="0">((D10*0.0025)+D10)</f>
        <v>819.04250000000002</v>
      </c>
      <c r="D10" s="9">
        <v>817</v>
      </c>
      <c r="E10" s="8">
        <v>940</v>
      </c>
      <c r="F10" s="8">
        <v>999</v>
      </c>
      <c r="G10" s="25">
        <v>44212</v>
      </c>
      <c r="H10" s="22" t="s">
        <v>41</v>
      </c>
      <c r="I10" s="5" t="s">
        <v>44</v>
      </c>
      <c r="J10" s="22" t="s">
        <v>43</v>
      </c>
      <c r="K10" s="22"/>
    </row>
    <row r="11" spans="1:11" ht="18" customHeight="1" x14ac:dyDescent="0.25">
      <c r="A11" s="22">
        <v>7</v>
      </c>
      <c r="B11" s="23" t="s">
        <v>8</v>
      </c>
      <c r="C11" s="9">
        <f t="shared" si="0"/>
        <v>945.35749999999996</v>
      </c>
      <c r="D11" s="9">
        <v>943</v>
      </c>
      <c r="E11" s="8">
        <v>1060</v>
      </c>
      <c r="F11" s="8">
        <v>1140</v>
      </c>
      <c r="G11" s="25">
        <v>44212</v>
      </c>
      <c r="H11" s="22" t="s">
        <v>41</v>
      </c>
      <c r="I11" s="5" t="s">
        <v>45</v>
      </c>
      <c r="J11" s="22" t="s">
        <v>43</v>
      </c>
      <c r="K11" s="22"/>
    </row>
    <row r="12" spans="1:11" ht="18" customHeight="1" x14ac:dyDescent="0.25">
      <c r="A12" s="22">
        <v>8</v>
      </c>
      <c r="B12" s="23" t="s">
        <v>9</v>
      </c>
      <c r="C12" s="7">
        <v>916.28499999999997</v>
      </c>
      <c r="D12" s="7">
        <v>914</v>
      </c>
      <c r="E12" s="8">
        <v>935</v>
      </c>
      <c r="F12" s="8">
        <v>1010</v>
      </c>
      <c r="G12" s="25">
        <v>44131</v>
      </c>
      <c r="H12" s="22" t="s">
        <v>41</v>
      </c>
      <c r="I12" s="5" t="s">
        <v>46</v>
      </c>
      <c r="J12" s="22" t="s">
        <v>43</v>
      </c>
      <c r="K12" s="22"/>
    </row>
    <row r="13" spans="1:11" ht="18" customHeight="1" x14ac:dyDescent="0.25">
      <c r="A13" s="22">
        <v>9</v>
      </c>
      <c r="B13" s="23" t="s">
        <v>10</v>
      </c>
      <c r="C13" s="9">
        <f>((D13*0.0025)+D13)</f>
        <v>862.15</v>
      </c>
      <c r="D13" s="9">
        <v>860</v>
      </c>
      <c r="E13" s="8">
        <v>995</v>
      </c>
      <c r="F13" s="8">
        <v>1070</v>
      </c>
      <c r="G13" s="25">
        <v>44212</v>
      </c>
      <c r="H13" s="22" t="s">
        <v>41</v>
      </c>
      <c r="I13" s="5" t="s">
        <v>47</v>
      </c>
      <c r="J13" s="22" t="s">
        <v>43</v>
      </c>
      <c r="K13" s="22"/>
    </row>
    <row r="14" spans="1:11" ht="18" customHeight="1" x14ac:dyDescent="0.25">
      <c r="A14" s="22">
        <v>10</v>
      </c>
      <c r="B14" s="23" t="s">
        <v>11</v>
      </c>
      <c r="C14" s="9">
        <f t="shared" ref="C14:C15" si="1">((D14*0.0025)+D14)</f>
        <v>1062.6500000000001</v>
      </c>
      <c r="D14" s="9">
        <v>1060</v>
      </c>
      <c r="E14" s="8">
        <v>1210</v>
      </c>
      <c r="F14" s="8">
        <v>1290</v>
      </c>
      <c r="G14" s="25">
        <v>44212</v>
      </c>
      <c r="H14" s="22" t="s">
        <v>48</v>
      </c>
      <c r="I14" s="5" t="s">
        <v>44</v>
      </c>
      <c r="J14" s="22" t="s">
        <v>43</v>
      </c>
      <c r="K14" s="22"/>
    </row>
    <row r="15" spans="1:11" s="4" customFormat="1" ht="18" customHeight="1" x14ac:dyDescent="0.25">
      <c r="A15" s="22">
        <v>11</v>
      </c>
      <c r="B15" s="23" t="s">
        <v>12</v>
      </c>
      <c r="C15" s="9">
        <f t="shared" si="1"/>
        <v>1042.5999999999999</v>
      </c>
      <c r="D15" s="9">
        <v>1040</v>
      </c>
      <c r="E15" s="8">
        <v>1150</v>
      </c>
      <c r="F15" s="8">
        <v>1240</v>
      </c>
      <c r="G15" s="26">
        <v>44212</v>
      </c>
      <c r="H15" s="22" t="s">
        <v>48</v>
      </c>
      <c r="I15" s="5" t="s">
        <v>49</v>
      </c>
      <c r="J15" s="22" t="s">
        <v>43</v>
      </c>
      <c r="K15" s="22"/>
    </row>
    <row r="16" spans="1:11" ht="18" customHeight="1" x14ac:dyDescent="0.25">
      <c r="A16" s="22">
        <v>12</v>
      </c>
      <c r="B16" s="23" t="s">
        <v>13</v>
      </c>
      <c r="C16" s="9">
        <v>1296.08</v>
      </c>
      <c r="D16" s="9">
        <v>1293</v>
      </c>
      <c r="E16" s="8">
        <v>1460</v>
      </c>
      <c r="F16" s="8">
        <v>1570</v>
      </c>
      <c r="G16" s="25">
        <v>44212</v>
      </c>
      <c r="H16" s="22" t="s">
        <v>48</v>
      </c>
      <c r="I16" s="5" t="s">
        <v>44</v>
      </c>
      <c r="J16" s="22" t="s">
        <v>50</v>
      </c>
      <c r="K16" s="22"/>
    </row>
    <row r="17" spans="1:11" s="4" customFormat="1" ht="18" customHeight="1" x14ac:dyDescent="0.25">
      <c r="A17" s="22">
        <v>13</v>
      </c>
      <c r="B17" s="23" t="s">
        <v>14</v>
      </c>
      <c r="C17" s="9">
        <f t="shared" ref="C17" si="2">((D17*0.0025)+D17)</f>
        <v>994.48</v>
      </c>
      <c r="D17" s="9">
        <v>992</v>
      </c>
      <c r="E17" s="8">
        <v>1130</v>
      </c>
      <c r="F17" s="8">
        <v>1199</v>
      </c>
      <c r="G17" s="26">
        <v>44222</v>
      </c>
      <c r="H17" s="22" t="s">
        <v>48</v>
      </c>
      <c r="I17" s="5" t="s">
        <v>44</v>
      </c>
      <c r="J17" s="22" t="s">
        <v>43</v>
      </c>
      <c r="K17" s="22"/>
    </row>
    <row r="18" spans="1:11" ht="18" customHeight="1" x14ac:dyDescent="0.25">
      <c r="A18" s="22">
        <v>14</v>
      </c>
      <c r="B18" s="23" t="s">
        <v>15</v>
      </c>
      <c r="C18" s="9">
        <v>999.49249999999995</v>
      </c>
      <c r="D18" s="9">
        <v>997</v>
      </c>
      <c r="E18" s="8">
        <v>1095</v>
      </c>
      <c r="F18" s="8">
        <v>1170</v>
      </c>
      <c r="G18" s="25"/>
      <c r="H18" s="22" t="s">
        <v>48</v>
      </c>
      <c r="I18" s="5" t="s">
        <v>44</v>
      </c>
      <c r="J18" s="22" t="s">
        <v>43</v>
      </c>
      <c r="K18" s="22"/>
    </row>
    <row r="19" spans="1:11" ht="18" customHeight="1" x14ac:dyDescent="0.25">
      <c r="A19" s="22">
        <v>15</v>
      </c>
      <c r="B19" s="23" t="s">
        <v>16</v>
      </c>
      <c r="C19" s="7">
        <v>1014.53</v>
      </c>
      <c r="D19" s="7">
        <v>1012</v>
      </c>
      <c r="E19" s="8">
        <v>1040</v>
      </c>
      <c r="F19" s="8">
        <v>1120</v>
      </c>
      <c r="G19" s="25">
        <v>44132</v>
      </c>
      <c r="H19" s="22" t="s">
        <v>48</v>
      </c>
      <c r="I19" s="5" t="s">
        <v>51</v>
      </c>
      <c r="J19" s="22" t="s">
        <v>52</v>
      </c>
      <c r="K19" s="22"/>
    </row>
    <row r="20" spans="1:11" ht="18" customHeight="1" x14ac:dyDescent="0.25">
      <c r="A20" s="22">
        <v>16</v>
      </c>
      <c r="B20" s="23" t="s">
        <v>17</v>
      </c>
      <c r="C20" s="7">
        <v>3947.38</v>
      </c>
      <c r="D20" s="7">
        <v>3938</v>
      </c>
      <c r="E20" s="8">
        <v>4050</v>
      </c>
      <c r="F20" s="8">
        <v>4290</v>
      </c>
      <c r="G20" s="25"/>
      <c r="H20" s="22" t="s">
        <v>53</v>
      </c>
      <c r="I20" s="5" t="s">
        <v>54</v>
      </c>
      <c r="J20" s="22" t="s">
        <v>72</v>
      </c>
      <c r="K20" s="22"/>
    </row>
    <row r="21" spans="1:11" ht="18" customHeight="1" x14ac:dyDescent="0.25">
      <c r="A21" s="22">
        <v>17</v>
      </c>
      <c r="B21" s="23" t="s">
        <v>18</v>
      </c>
      <c r="C21" s="7">
        <v>4044.61</v>
      </c>
      <c r="D21" s="7">
        <v>4035</v>
      </c>
      <c r="E21" s="8">
        <v>4150</v>
      </c>
      <c r="F21" s="8">
        <v>4390</v>
      </c>
      <c r="G21" s="25"/>
      <c r="H21" s="22" t="s">
        <v>55</v>
      </c>
      <c r="I21" s="5" t="s">
        <v>56</v>
      </c>
      <c r="J21" s="22" t="s">
        <v>73</v>
      </c>
      <c r="K21" s="22"/>
    </row>
    <row r="22" spans="1:11" ht="18" customHeight="1" x14ac:dyDescent="0.25">
      <c r="A22" s="22">
        <v>18</v>
      </c>
      <c r="B22" s="23" t="s">
        <v>19</v>
      </c>
      <c r="C22" s="7">
        <v>5046.9880999999996</v>
      </c>
      <c r="D22" s="7">
        <v>5035</v>
      </c>
      <c r="E22" s="8">
        <v>5370</v>
      </c>
      <c r="F22" s="8">
        <v>5699</v>
      </c>
      <c r="G22" s="25"/>
      <c r="H22" s="22" t="s">
        <v>59</v>
      </c>
      <c r="I22" s="5" t="s">
        <v>60</v>
      </c>
      <c r="J22" s="22" t="s">
        <v>73</v>
      </c>
      <c r="K22" s="22"/>
    </row>
    <row r="23" spans="1:11" ht="18" customHeight="1" x14ac:dyDescent="0.25">
      <c r="A23" s="22">
        <v>19</v>
      </c>
      <c r="B23" s="23" t="s">
        <v>83</v>
      </c>
      <c r="C23" s="7">
        <v>5427.89</v>
      </c>
      <c r="D23" s="5">
        <v>5415</v>
      </c>
      <c r="E23" s="6">
        <v>5750</v>
      </c>
      <c r="F23" s="6">
        <v>6190</v>
      </c>
      <c r="G23" s="25"/>
      <c r="H23" s="22" t="s">
        <v>84</v>
      </c>
      <c r="I23" s="5" t="s">
        <v>61</v>
      </c>
      <c r="J23" s="22" t="s">
        <v>85</v>
      </c>
      <c r="K23" s="22" t="s">
        <v>120</v>
      </c>
    </row>
    <row r="24" spans="1:11" ht="18" customHeight="1" x14ac:dyDescent="0.25">
      <c r="A24" s="22">
        <v>20</v>
      </c>
      <c r="B24" s="23" t="s">
        <v>20</v>
      </c>
      <c r="C24" s="7">
        <v>5793.4475000000002</v>
      </c>
      <c r="D24" s="7">
        <v>5779</v>
      </c>
      <c r="E24" s="8">
        <v>5940</v>
      </c>
      <c r="F24" s="8">
        <v>6390</v>
      </c>
      <c r="G24" s="25"/>
      <c r="H24" s="22" t="s">
        <v>57</v>
      </c>
      <c r="I24" s="5" t="s">
        <v>61</v>
      </c>
      <c r="J24" s="22" t="s">
        <v>74</v>
      </c>
      <c r="K24" s="22"/>
    </row>
    <row r="25" spans="1:11" ht="18" customHeight="1" x14ac:dyDescent="0.25">
      <c r="A25" s="22">
        <v>21</v>
      </c>
      <c r="B25" s="23" t="s">
        <v>21</v>
      </c>
      <c r="C25" s="7">
        <v>6306.9809523809527</v>
      </c>
      <c r="D25" s="7">
        <v>6292</v>
      </c>
      <c r="E25" s="8">
        <v>6470</v>
      </c>
      <c r="F25" s="8">
        <v>6990</v>
      </c>
      <c r="G25" s="25">
        <v>43849</v>
      </c>
      <c r="H25" s="22" t="s">
        <v>62</v>
      </c>
      <c r="I25" s="5" t="s">
        <v>58</v>
      </c>
      <c r="J25" s="22" t="s">
        <v>75</v>
      </c>
      <c r="K25" s="22"/>
    </row>
    <row r="26" spans="1:11" ht="18" customHeight="1" x14ac:dyDescent="0.25">
      <c r="A26" s="22">
        <v>22</v>
      </c>
      <c r="B26" s="23" t="s">
        <v>22</v>
      </c>
      <c r="C26" s="7">
        <v>6405.2142857142853</v>
      </c>
      <c r="D26" s="7">
        <v>6390</v>
      </c>
      <c r="E26" s="8">
        <v>6570</v>
      </c>
      <c r="F26" s="8">
        <v>6990</v>
      </c>
      <c r="G26" s="25"/>
      <c r="H26" s="22" t="s">
        <v>63</v>
      </c>
      <c r="I26" s="5" t="s">
        <v>64</v>
      </c>
      <c r="J26" s="22" t="s">
        <v>76</v>
      </c>
      <c r="K26" s="22"/>
    </row>
    <row r="27" spans="1:11" ht="18" customHeight="1" x14ac:dyDescent="0.25">
      <c r="A27" s="22">
        <v>23</v>
      </c>
      <c r="B27" s="23" t="s">
        <v>23</v>
      </c>
      <c r="C27" s="7">
        <v>1004.3857</v>
      </c>
      <c r="D27" s="7">
        <v>1002</v>
      </c>
      <c r="E27" s="8">
        <v>1030</v>
      </c>
      <c r="F27" s="8">
        <v>1110</v>
      </c>
      <c r="G27" s="25">
        <v>44126</v>
      </c>
      <c r="H27" s="22" t="s">
        <v>48</v>
      </c>
      <c r="I27" s="5" t="s">
        <v>47</v>
      </c>
      <c r="J27" s="22" t="s">
        <v>43</v>
      </c>
      <c r="K27" s="22"/>
    </row>
    <row r="28" spans="1:11" ht="18" customHeight="1" x14ac:dyDescent="0.25">
      <c r="A28" s="22">
        <v>24</v>
      </c>
      <c r="B28" s="23" t="s">
        <v>24</v>
      </c>
      <c r="C28" s="9">
        <f t="shared" ref="C28:C29" si="3">((D28*0.0025)+D28)</f>
        <v>1062.6500000000001</v>
      </c>
      <c r="D28" s="9">
        <v>1060</v>
      </c>
      <c r="E28" s="8">
        <v>1210</v>
      </c>
      <c r="F28" s="8">
        <v>1299</v>
      </c>
      <c r="G28" s="25">
        <v>44212</v>
      </c>
      <c r="H28" s="22" t="s">
        <v>48</v>
      </c>
      <c r="I28" s="5" t="s">
        <v>47</v>
      </c>
      <c r="J28" s="22" t="s">
        <v>43</v>
      </c>
      <c r="K28" s="22"/>
    </row>
    <row r="29" spans="1:11" ht="18" customHeight="1" x14ac:dyDescent="0.25">
      <c r="A29" s="22">
        <v>25</v>
      </c>
      <c r="B29" s="23" t="s">
        <v>25</v>
      </c>
      <c r="C29" s="9">
        <f t="shared" si="3"/>
        <v>1062.6500000000001</v>
      </c>
      <c r="D29" s="9">
        <v>1060</v>
      </c>
      <c r="E29" s="8">
        <v>1270</v>
      </c>
      <c r="F29" s="8">
        <v>1350</v>
      </c>
      <c r="G29" s="25">
        <v>44212</v>
      </c>
      <c r="H29" s="22" t="s">
        <v>48</v>
      </c>
      <c r="I29" s="5" t="s">
        <v>47</v>
      </c>
      <c r="J29" s="22" t="s">
        <v>43</v>
      </c>
      <c r="K29" s="22"/>
    </row>
    <row r="30" spans="1:11" ht="18" customHeight="1" x14ac:dyDescent="0.25">
      <c r="A30" s="22">
        <v>26</v>
      </c>
      <c r="B30" s="23" t="s">
        <v>91</v>
      </c>
      <c r="C30" s="9"/>
      <c r="D30" s="9"/>
      <c r="E30" s="8">
        <v>1220</v>
      </c>
      <c r="F30" s="8">
        <v>1299</v>
      </c>
      <c r="G30" s="25"/>
      <c r="H30" s="22" t="s">
        <v>48</v>
      </c>
      <c r="I30" s="5" t="s">
        <v>47</v>
      </c>
      <c r="J30" s="22" t="s">
        <v>43</v>
      </c>
      <c r="K30" s="22"/>
    </row>
    <row r="31" spans="1:11" ht="18" customHeight="1" x14ac:dyDescent="0.25">
      <c r="A31" s="22">
        <v>27</v>
      </c>
      <c r="B31" s="23" t="s">
        <v>26</v>
      </c>
      <c r="C31" s="7">
        <f>((D31*0.0025)+D31)</f>
        <v>1150.8699999999999</v>
      </c>
      <c r="D31" s="7">
        <v>1148</v>
      </c>
      <c r="E31" s="8">
        <v>1360</v>
      </c>
      <c r="F31" s="8">
        <v>1440</v>
      </c>
      <c r="G31" s="25">
        <v>44212</v>
      </c>
      <c r="H31" s="22" t="s">
        <v>48</v>
      </c>
      <c r="I31" s="5" t="s">
        <v>47</v>
      </c>
      <c r="J31" s="22" t="s">
        <v>43</v>
      </c>
      <c r="K31" s="22"/>
    </row>
    <row r="32" spans="1:11" ht="18" customHeight="1" x14ac:dyDescent="0.25">
      <c r="A32" s="22">
        <v>28</v>
      </c>
      <c r="B32" s="23" t="s">
        <v>27</v>
      </c>
      <c r="C32" s="9">
        <v>1120.6600000000001</v>
      </c>
      <c r="D32" s="9">
        <v>1118</v>
      </c>
      <c r="E32" s="8">
        <v>1280</v>
      </c>
      <c r="F32" s="8">
        <v>1370</v>
      </c>
      <c r="G32" s="25"/>
      <c r="H32" s="22" t="s">
        <v>48</v>
      </c>
      <c r="I32" s="5" t="s">
        <v>45</v>
      </c>
      <c r="J32" s="22" t="s">
        <v>43</v>
      </c>
      <c r="K32" s="22"/>
    </row>
    <row r="33" spans="1:11" ht="18" customHeight="1" x14ac:dyDescent="0.25">
      <c r="A33" s="22">
        <v>29</v>
      </c>
      <c r="B33" s="23" t="s">
        <v>89</v>
      </c>
      <c r="C33" s="9"/>
      <c r="D33" s="9"/>
      <c r="E33" s="8">
        <v>1340</v>
      </c>
      <c r="F33" s="8">
        <v>1430</v>
      </c>
      <c r="G33" s="25"/>
      <c r="H33" s="22" t="s">
        <v>48</v>
      </c>
      <c r="I33" s="5" t="s">
        <v>61</v>
      </c>
      <c r="J33" s="22" t="s">
        <v>43</v>
      </c>
      <c r="K33" s="22"/>
    </row>
    <row r="34" spans="1:11" ht="18" customHeight="1" x14ac:dyDescent="0.25">
      <c r="A34" s="22">
        <v>30</v>
      </c>
      <c r="B34" s="23" t="s">
        <v>121</v>
      </c>
      <c r="C34" s="9"/>
      <c r="D34" s="9"/>
      <c r="E34" s="8">
        <v>1340</v>
      </c>
      <c r="F34" s="8">
        <v>1450</v>
      </c>
      <c r="G34" s="25"/>
      <c r="H34" s="22" t="s">
        <v>65</v>
      </c>
      <c r="I34" s="5" t="s">
        <v>45</v>
      </c>
      <c r="J34" s="22" t="s">
        <v>43</v>
      </c>
      <c r="K34" s="22" t="s">
        <v>123</v>
      </c>
    </row>
    <row r="35" spans="1:11" ht="18" customHeight="1" x14ac:dyDescent="0.25">
      <c r="A35" s="22">
        <v>31</v>
      </c>
      <c r="B35" s="23" t="s">
        <v>28</v>
      </c>
      <c r="C35" s="7">
        <v>1227.9167</v>
      </c>
      <c r="D35" s="7">
        <v>1225</v>
      </c>
      <c r="E35" s="8">
        <v>1400</v>
      </c>
      <c r="F35" s="8">
        <v>1499</v>
      </c>
      <c r="G35" s="25"/>
      <c r="H35" s="22" t="s">
        <v>65</v>
      </c>
      <c r="I35" s="5" t="s">
        <v>66</v>
      </c>
      <c r="J35" s="22" t="s">
        <v>43</v>
      </c>
      <c r="K35" s="22"/>
    </row>
    <row r="36" spans="1:11" ht="18" customHeight="1" x14ac:dyDescent="0.25">
      <c r="A36" s="22">
        <v>32</v>
      </c>
      <c r="B36" s="23" t="s">
        <v>90</v>
      </c>
      <c r="C36" s="9"/>
      <c r="D36" s="9"/>
      <c r="E36" s="8">
        <v>1440</v>
      </c>
      <c r="F36" s="8">
        <v>1540</v>
      </c>
      <c r="G36" s="25"/>
      <c r="H36" s="22" t="s">
        <v>65</v>
      </c>
      <c r="I36" s="5" t="s">
        <v>61</v>
      </c>
      <c r="J36" s="22" t="s">
        <v>43</v>
      </c>
      <c r="K36" s="22"/>
    </row>
    <row r="37" spans="1:11" ht="18" customHeight="1" x14ac:dyDescent="0.25">
      <c r="A37" s="22">
        <v>33</v>
      </c>
      <c r="B37" s="23" t="s">
        <v>29</v>
      </c>
      <c r="C37" s="9">
        <v>1140.845</v>
      </c>
      <c r="D37" s="9">
        <v>1138</v>
      </c>
      <c r="E37" s="8">
        <v>1240</v>
      </c>
      <c r="F37" s="8">
        <v>1320</v>
      </c>
      <c r="G37" s="25"/>
      <c r="H37" s="22" t="s">
        <v>65</v>
      </c>
      <c r="I37" s="5" t="s">
        <v>51</v>
      </c>
      <c r="J37" s="22" t="s">
        <v>43</v>
      </c>
      <c r="K37" s="22"/>
    </row>
    <row r="38" spans="1:11" ht="18" customHeight="1" x14ac:dyDescent="0.25">
      <c r="A38" s="22">
        <v>34</v>
      </c>
      <c r="B38" s="23" t="s">
        <v>30</v>
      </c>
      <c r="C38" s="7">
        <v>1188.9649999999999</v>
      </c>
      <c r="D38" s="7">
        <v>1186</v>
      </c>
      <c r="E38" s="8">
        <v>1220</v>
      </c>
      <c r="F38" s="8">
        <v>1320</v>
      </c>
      <c r="G38" s="25"/>
      <c r="H38" s="22" t="s">
        <v>65</v>
      </c>
      <c r="I38" s="5" t="s">
        <v>49</v>
      </c>
      <c r="J38" s="22" t="s">
        <v>52</v>
      </c>
      <c r="K38" s="22"/>
    </row>
    <row r="39" spans="1:11" ht="18" customHeight="1" x14ac:dyDescent="0.25">
      <c r="A39" s="22">
        <v>35</v>
      </c>
      <c r="B39" s="23" t="s">
        <v>31</v>
      </c>
      <c r="C39" s="7">
        <v>3548.43</v>
      </c>
      <c r="D39" s="7">
        <v>3540</v>
      </c>
      <c r="E39" s="8">
        <v>3640</v>
      </c>
      <c r="F39" s="8">
        <v>3890</v>
      </c>
      <c r="G39" s="25"/>
      <c r="H39" s="22" t="s">
        <v>68</v>
      </c>
      <c r="I39" s="5" t="s">
        <v>54</v>
      </c>
      <c r="J39" s="22" t="s">
        <v>77</v>
      </c>
      <c r="K39" s="22"/>
    </row>
    <row r="40" spans="1:11" ht="18" customHeight="1" x14ac:dyDescent="0.25">
      <c r="A40" s="22">
        <v>36</v>
      </c>
      <c r="B40" s="23" t="s">
        <v>32</v>
      </c>
      <c r="C40" s="7">
        <v>7165.87</v>
      </c>
      <c r="D40" s="7">
        <v>7148</v>
      </c>
      <c r="E40" s="8">
        <v>7350</v>
      </c>
      <c r="F40" s="8">
        <v>7990</v>
      </c>
      <c r="G40" s="25"/>
      <c r="H40" s="22" t="s">
        <v>69</v>
      </c>
      <c r="I40" s="5" t="s">
        <v>64</v>
      </c>
      <c r="J40" s="22" t="s">
        <v>76</v>
      </c>
      <c r="K40" s="22"/>
    </row>
    <row r="41" spans="1:11" ht="18" customHeight="1" x14ac:dyDescent="0.25">
      <c r="A41" s="22">
        <v>37</v>
      </c>
      <c r="B41" s="23" t="s">
        <v>33</v>
      </c>
      <c r="C41" s="7">
        <v>7593.0357000000004</v>
      </c>
      <c r="D41" s="7">
        <v>7575</v>
      </c>
      <c r="E41" s="8">
        <v>7790</v>
      </c>
      <c r="F41" s="8">
        <v>8290</v>
      </c>
      <c r="G41" s="25"/>
      <c r="H41" s="22" t="s">
        <v>70</v>
      </c>
      <c r="I41" s="5" t="s">
        <v>67</v>
      </c>
      <c r="J41" s="22" t="s">
        <v>78</v>
      </c>
      <c r="K41" s="22"/>
    </row>
    <row r="42" spans="1:11" ht="18" customHeight="1" x14ac:dyDescent="0.25">
      <c r="A42" s="22">
        <v>38</v>
      </c>
      <c r="B42" s="23" t="s">
        <v>92</v>
      </c>
      <c r="C42" s="7"/>
      <c r="D42" s="7"/>
      <c r="E42" s="8">
        <v>7250</v>
      </c>
      <c r="F42" s="8">
        <v>7790</v>
      </c>
      <c r="G42" s="25"/>
      <c r="H42" s="22" t="s">
        <v>70</v>
      </c>
      <c r="I42" s="5" t="s">
        <v>71</v>
      </c>
      <c r="J42" s="22" t="s">
        <v>93</v>
      </c>
      <c r="K42" s="22"/>
    </row>
    <row r="43" spans="1:11" ht="18" customHeight="1" x14ac:dyDescent="0.25">
      <c r="A43" s="22">
        <v>39</v>
      </c>
      <c r="B43" s="23" t="s">
        <v>136</v>
      </c>
      <c r="C43" s="7">
        <v>9066.5400000000009</v>
      </c>
      <c r="D43" s="7">
        <v>9045</v>
      </c>
      <c r="E43" s="8">
        <v>9300</v>
      </c>
      <c r="F43" s="8">
        <v>9790</v>
      </c>
      <c r="G43" s="25"/>
      <c r="H43" s="22" t="s">
        <v>70</v>
      </c>
      <c r="I43" s="5" t="s">
        <v>71</v>
      </c>
      <c r="J43" s="22" t="s">
        <v>79</v>
      </c>
      <c r="K43" s="22"/>
    </row>
    <row r="44" spans="1:11" ht="18" customHeight="1" x14ac:dyDescent="0.25">
      <c r="A44" s="22">
        <v>40</v>
      </c>
      <c r="B44" s="23" t="s">
        <v>135</v>
      </c>
      <c r="C44" s="7">
        <v>9873.4524000000001</v>
      </c>
      <c r="D44" s="7">
        <v>9850</v>
      </c>
      <c r="E44" s="8">
        <v>10130</v>
      </c>
      <c r="F44" s="8">
        <v>10890</v>
      </c>
      <c r="G44" s="25"/>
      <c r="H44" s="22" t="s">
        <v>70</v>
      </c>
      <c r="I44" s="5" t="s">
        <v>71</v>
      </c>
      <c r="J44" s="22" t="s">
        <v>79</v>
      </c>
      <c r="K44" s="22"/>
    </row>
    <row r="45" spans="1:11" ht="18" customHeight="1" x14ac:dyDescent="0.25">
      <c r="A45" s="22">
        <v>41</v>
      </c>
      <c r="B45" s="23" t="s">
        <v>34</v>
      </c>
      <c r="C45" s="7">
        <v>7603.0595000000003</v>
      </c>
      <c r="D45" s="7">
        <v>7585</v>
      </c>
      <c r="E45" s="8">
        <v>7800</v>
      </c>
      <c r="F45" s="8">
        <v>8390</v>
      </c>
      <c r="G45" s="25">
        <v>44116</v>
      </c>
      <c r="H45" s="22" t="s">
        <v>69</v>
      </c>
      <c r="I45" s="5" t="s">
        <v>67</v>
      </c>
      <c r="J45" s="22" t="s">
        <v>76</v>
      </c>
      <c r="K45" s="22"/>
    </row>
    <row r="46" spans="1:11" ht="18" customHeight="1" x14ac:dyDescent="0.25">
      <c r="A46" s="22">
        <v>42</v>
      </c>
      <c r="B46" s="23" t="s">
        <v>35</v>
      </c>
      <c r="C46" s="7">
        <v>7778.4762000000001</v>
      </c>
      <c r="D46" s="7">
        <v>7760</v>
      </c>
      <c r="E46" s="8">
        <v>7980</v>
      </c>
      <c r="F46" s="8">
        <v>8490</v>
      </c>
      <c r="G46" s="25">
        <v>44173</v>
      </c>
      <c r="H46" s="22" t="s">
        <v>70</v>
      </c>
      <c r="I46" s="5" t="s">
        <v>67</v>
      </c>
      <c r="J46" s="22" t="s">
        <v>79</v>
      </c>
      <c r="K46" s="22"/>
    </row>
    <row r="47" spans="1:11" ht="18" customHeight="1" x14ac:dyDescent="0.25">
      <c r="A47" s="22">
        <v>43</v>
      </c>
      <c r="B47" s="23" t="s">
        <v>94</v>
      </c>
      <c r="C47" s="7"/>
      <c r="D47" s="7"/>
      <c r="E47" s="8">
        <v>7980</v>
      </c>
      <c r="F47" s="8">
        <v>8590</v>
      </c>
      <c r="G47" s="25"/>
      <c r="H47" s="22" t="s">
        <v>70</v>
      </c>
      <c r="I47" s="5" t="s">
        <v>71</v>
      </c>
      <c r="J47" s="22" t="s">
        <v>93</v>
      </c>
      <c r="K47" s="22"/>
    </row>
    <row r="48" spans="1:11" ht="18" customHeight="1" x14ac:dyDescent="0.25">
      <c r="A48" s="22">
        <v>44</v>
      </c>
      <c r="B48" s="23" t="s">
        <v>133</v>
      </c>
      <c r="C48" s="7"/>
      <c r="D48" s="7"/>
      <c r="E48" s="8">
        <v>9290</v>
      </c>
      <c r="F48" s="8">
        <v>9990</v>
      </c>
      <c r="G48" s="25"/>
      <c r="H48" s="22" t="s">
        <v>100</v>
      </c>
      <c r="I48" s="5" t="s">
        <v>99</v>
      </c>
      <c r="J48" s="22" t="s">
        <v>101</v>
      </c>
      <c r="K48" s="22" t="s">
        <v>118</v>
      </c>
    </row>
    <row r="49" spans="1:11" ht="18" customHeight="1" x14ac:dyDescent="0.25">
      <c r="A49" s="22">
        <v>45</v>
      </c>
      <c r="B49" s="46" t="s">
        <v>132</v>
      </c>
      <c r="C49" s="47"/>
      <c r="D49" s="47"/>
      <c r="E49" s="48">
        <v>10230</v>
      </c>
      <c r="F49" s="48">
        <v>10990</v>
      </c>
      <c r="G49" s="49"/>
      <c r="H49" s="50" t="s">
        <v>100</v>
      </c>
      <c r="I49" s="51" t="s">
        <v>99</v>
      </c>
      <c r="J49" s="50" t="s">
        <v>101</v>
      </c>
      <c r="K49" s="50" t="s">
        <v>118</v>
      </c>
    </row>
    <row r="50" spans="1:11" ht="18" customHeight="1" x14ac:dyDescent="0.25">
      <c r="A50" s="22">
        <v>46</v>
      </c>
      <c r="B50" s="23" t="s">
        <v>134</v>
      </c>
      <c r="C50" s="7"/>
      <c r="D50" s="7"/>
      <c r="E50" s="8">
        <v>9290</v>
      </c>
      <c r="F50" s="8">
        <v>9990</v>
      </c>
      <c r="G50" s="25"/>
      <c r="H50" s="22" t="s">
        <v>97</v>
      </c>
      <c r="I50" s="5" t="s">
        <v>71</v>
      </c>
      <c r="J50" s="22" t="s">
        <v>98</v>
      </c>
      <c r="K50" s="22" t="s">
        <v>118</v>
      </c>
    </row>
    <row r="51" spans="1:11" ht="18" customHeight="1" x14ac:dyDescent="0.25">
      <c r="A51" s="22">
        <v>47</v>
      </c>
      <c r="B51" s="23"/>
      <c r="C51" s="7"/>
      <c r="D51" s="7"/>
      <c r="E51" s="8"/>
      <c r="F51" s="8"/>
      <c r="G51" s="25"/>
      <c r="H51" s="22"/>
      <c r="I51" s="5"/>
      <c r="J51" s="22"/>
      <c r="K51" s="22"/>
    </row>
    <row r="52" spans="1:11" ht="17.100000000000001" customHeight="1" x14ac:dyDescent="0.25">
      <c r="A52" s="36">
        <v>8801717436223</v>
      </c>
      <c r="B52" s="37"/>
      <c r="C52" s="19"/>
      <c r="D52" s="19"/>
      <c r="E52" s="30" t="s">
        <v>96</v>
      </c>
      <c r="F52" s="31"/>
      <c r="G52" s="31"/>
      <c r="H52" s="31"/>
      <c r="I52" s="32"/>
      <c r="J52" s="29" t="s">
        <v>95</v>
      </c>
      <c r="K52" s="29"/>
    </row>
    <row r="53" spans="1:11" ht="17.100000000000001" customHeight="1" x14ac:dyDescent="0.25">
      <c r="A53" s="38"/>
      <c r="B53" s="39"/>
      <c r="C53" s="19"/>
      <c r="D53" s="19"/>
      <c r="E53" s="33"/>
      <c r="F53" s="34"/>
      <c r="G53" s="34"/>
      <c r="H53" s="34"/>
      <c r="I53" s="35"/>
      <c r="J53" s="29"/>
      <c r="K53" s="29"/>
    </row>
    <row r="54" spans="1:11" x14ac:dyDescent="0.2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</row>
  </sheetData>
  <mergeCells count="7">
    <mergeCell ref="A54:K54"/>
    <mergeCell ref="J52:K53"/>
    <mergeCell ref="E52:I53"/>
    <mergeCell ref="A52:B53"/>
    <mergeCell ref="A1:K1"/>
    <mergeCell ref="A2:K2"/>
    <mergeCell ref="A3:K3"/>
  </mergeCells>
  <printOptions horizontalCentered="1"/>
  <pageMargins left="0" right="0" top="0" bottom="0" header="0" footer="0"/>
  <pageSetup scale="8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3" workbookViewId="0">
      <selection activeCell="A12" sqref="A12"/>
    </sheetView>
  </sheetViews>
  <sheetFormatPr defaultRowHeight="15" x14ac:dyDescent="0.25"/>
  <cols>
    <col min="1" max="1" width="27.85546875" style="1" customWidth="1"/>
    <col min="2" max="2" width="51.7109375" style="1" customWidth="1"/>
    <col min="3" max="3" width="19.5703125" style="1" customWidth="1"/>
    <col min="4" max="4" width="26.42578125" style="1" customWidth="1"/>
    <col min="5" max="16384" width="9.140625" style="15"/>
  </cols>
  <sheetData>
    <row r="1" spans="1:10" ht="28.5" x14ac:dyDescent="0.25">
      <c r="A1" s="43" t="s">
        <v>130</v>
      </c>
      <c r="B1" s="43"/>
      <c r="C1" s="43"/>
      <c r="D1" s="43"/>
    </row>
    <row r="2" spans="1:10" ht="19.5" x14ac:dyDescent="0.25">
      <c r="A2" s="44" t="s">
        <v>131</v>
      </c>
      <c r="B2" s="44"/>
      <c r="C2" s="44"/>
      <c r="D2" s="44"/>
    </row>
    <row r="3" spans="1:10" s="16" customFormat="1" ht="17.25" customHeight="1" x14ac:dyDescent="0.3">
      <c r="A3" s="45" t="s">
        <v>129</v>
      </c>
      <c r="B3" s="45"/>
      <c r="C3" s="45"/>
      <c r="D3" s="45"/>
    </row>
    <row r="4" spans="1:10" ht="21" customHeight="1" x14ac:dyDescent="0.25">
      <c r="A4" s="10" t="s">
        <v>102</v>
      </c>
      <c r="B4" s="10" t="s">
        <v>103</v>
      </c>
      <c r="C4" s="10" t="s">
        <v>3</v>
      </c>
      <c r="D4" s="10" t="s">
        <v>104</v>
      </c>
    </row>
    <row r="5" spans="1:10" ht="20.100000000000001" hidden="1" customHeight="1" x14ac:dyDescent="0.25">
      <c r="A5" s="11" t="s">
        <v>105</v>
      </c>
      <c r="B5" s="11"/>
      <c r="C5" s="11"/>
      <c r="D5" s="12">
        <v>8990</v>
      </c>
    </row>
    <row r="6" spans="1:10" ht="20.100000000000001" hidden="1" customHeight="1" x14ac:dyDescent="0.25">
      <c r="A6" s="11" t="s">
        <v>106</v>
      </c>
      <c r="B6" s="11"/>
      <c r="C6" s="11"/>
      <c r="D6" s="12">
        <v>10990</v>
      </c>
    </row>
    <row r="7" spans="1:10" ht="50.1" customHeight="1" x14ac:dyDescent="0.25">
      <c r="A7" s="11" t="s">
        <v>109</v>
      </c>
      <c r="B7" s="13" t="s">
        <v>110</v>
      </c>
      <c r="C7" s="13">
        <v>14540</v>
      </c>
      <c r="D7" s="12">
        <v>15490</v>
      </c>
    </row>
    <row r="8" spans="1:10" ht="50.1" customHeight="1" x14ac:dyDescent="0.25">
      <c r="A8" s="11" t="s">
        <v>125</v>
      </c>
      <c r="B8" s="13" t="s">
        <v>107</v>
      </c>
      <c r="C8" s="13">
        <v>8490</v>
      </c>
      <c r="D8" s="12">
        <f>8990+4000</f>
        <v>12990</v>
      </c>
    </row>
    <row r="9" spans="1:10" ht="50.1" customHeight="1" x14ac:dyDescent="0.25">
      <c r="A9" s="11" t="s">
        <v>126</v>
      </c>
      <c r="B9" s="13" t="s">
        <v>108</v>
      </c>
      <c r="C9" s="13">
        <v>10320</v>
      </c>
      <c r="D9" s="12">
        <f>10990+4000</f>
        <v>14990</v>
      </c>
    </row>
    <row r="10" spans="1:10" ht="50.1" customHeight="1" x14ac:dyDescent="0.25">
      <c r="A10" s="11" t="s">
        <v>111</v>
      </c>
      <c r="B10" s="13" t="s">
        <v>112</v>
      </c>
      <c r="C10" s="13">
        <v>11200</v>
      </c>
      <c r="D10" s="12">
        <f>11990+4000</f>
        <v>15990</v>
      </c>
      <c r="J10" s="17"/>
    </row>
    <row r="11" spans="1:10" ht="50.1" customHeight="1" x14ac:dyDescent="0.25">
      <c r="A11" s="11" t="s">
        <v>127</v>
      </c>
      <c r="B11" s="13" t="s">
        <v>112</v>
      </c>
      <c r="C11" s="13">
        <v>13070</v>
      </c>
      <c r="D11" s="12">
        <f>11990+4000</f>
        <v>15990</v>
      </c>
      <c r="J11" s="17"/>
    </row>
    <row r="12" spans="1:10" ht="50.1" customHeight="1" x14ac:dyDescent="0.25">
      <c r="A12" s="11" t="s">
        <v>128</v>
      </c>
      <c r="B12" s="13" t="s">
        <v>112</v>
      </c>
      <c r="C12" s="13">
        <v>13990</v>
      </c>
      <c r="D12" s="12">
        <f>11990+4000</f>
        <v>15990</v>
      </c>
      <c r="J12" s="17"/>
    </row>
    <row r="13" spans="1:10" ht="50.1" hidden="1" customHeight="1" x14ac:dyDescent="0.25">
      <c r="A13" s="11"/>
      <c r="B13" s="14"/>
      <c r="C13" s="14"/>
      <c r="D13" s="12"/>
    </row>
    <row r="14" spans="1:10" ht="50.1" hidden="1" customHeight="1" x14ac:dyDescent="0.25">
      <c r="A14" s="11"/>
      <c r="B14" s="14"/>
      <c r="C14" s="14"/>
      <c r="D14" s="12"/>
    </row>
    <row r="15" spans="1:10" ht="50.1" customHeight="1" x14ac:dyDescent="0.25">
      <c r="A15" s="11" t="s">
        <v>117</v>
      </c>
      <c r="B15" s="13" t="s">
        <v>114</v>
      </c>
      <c r="C15" s="13">
        <v>21270</v>
      </c>
      <c r="D15" s="12"/>
    </row>
    <row r="16" spans="1:10" ht="50.1" customHeight="1" x14ac:dyDescent="0.25">
      <c r="A16" s="11" t="s">
        <v>113</v>
      </c>
      <c r="B16" s="13" t="s">
        <v>114</v>
      </c>
      <c r="C16" s="13">
        <v>25890</v>
      </c>
      <c r="D16" s="12">
        <f>27990+4000</f>
        <v>31990</v>
      </c>
      <c r="H16" s="17"/>
    </row>
    <row r="17" spans="1:8" ht="50.1" customHeight="1" x14ac:dyDescent="0.25">
      <c r="A17" s="11" t="s">
        <v>115</v>
      </c>
      <c r="B17" s="13" t="s">
        <v>116</v>
      </c>
      <c r="C17" s="13">
        <v>12240</v>
      </c>
      <c r="D17" s="12">
        <f>12990+4000</f>
        <v>16990</v>
      </c>
    </row>
    <row r="18" spans="1:8" ht="50.1" hidden="1" customHeight="1" x14ac:dyDescent="0.25">
      <c r="A18" s="11"/>
      <c r="B18" s="14"/>
      <c r="C18" s="14"/>
      <c r="D18" s="12"/>
    </row>
    <row r="19" spans="1:8" ht="50.1" hidden="1" customHeight="1" x14ac:dyDescent="0.25">
      <c r="A19" s="11"/>
      <c r="B19" s="12"/>
      <c r="C19" s="12"/>
      <c r="D19" s="12"/>
      <c r="G19" s="18"/>
      <c r="H19" s="18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Symphony</vt:lpstr>
      <vt:lpstr>realme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2021-06-13T02:27:50Z</dcterms:modified>
</cp:coreProperties>
</file>