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15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<sst xmlns="http://schemas.openxmlformats.org/spreadsheetml/2006/main" count="155" uniqueCount="92">
  <si>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</si>
  <si>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</si>
  <si>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</si>
  <si>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</si>
  <si>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</si>
  <si>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</si>
  <si>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</si>
  <si>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</si>
  <si>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</si>
  <si>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</si>
  <si>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</si>
  <si>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</si>
  <si>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</si>
  <si>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</si>
  <si>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</si>
  <si>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</si>
  <si>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</si>
  <si>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</si>
  <si>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</si>
  <si>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</si>
  <si>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</si>
  <si>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</si>
  <si>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</si>
  <si>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</si>
  <si>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</si>
  <si>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</si>
  <si>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</si>
  <si>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</si>
  <si>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</si>
  <si>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</si>
  <si>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</si>
  <si>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</si>
  <si>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</si>
  <si>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</si>
  <si>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</si>
  <si>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</si>
  <si>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</si>
  <si>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</si>
  <si>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</si>
  <si>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</si>
  <si>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</si>
  <si>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</si>
  <si>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</si>
  <si>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</si>
  <si>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</si>
  <si>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</si>
  <si>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</si>
  <si>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</si>
  <si>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</si>
  <si>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</si>
  <si>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</si>
  <si>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</si>
  <si>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</si>
  <si>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</si>
  <si>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</si>
  <si>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</si>
  <si>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</si>
  <si>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</si>
  <si>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</si>
  <si>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</si>
  <si>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</si>
  <si>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</si>
  <si>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</si>
  <si>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</si>
  <si>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</si>
  <si>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</si>
  <si>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</si>
  <si>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</si>
  <si>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</si>
  <si>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</si>
  <si>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</si>
  <si>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</si>
  <si>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</si>
  <si>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</si>
  <si>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</si>
  <si>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</si>
  <si>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</si>
  <si>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</si>
  <si>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</si>
  <si>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</si>
  <si>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</si>
  <si>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</si>
  <si>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</si>
  <si>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</si>
  <si>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</si>
  <si>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</si>
  <si>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</si>
  <si>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</si>
  <si>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</si>
  <si>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</si>
  <si>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Sarthok Narzo 30</t>
  </si>
  <si>
    <t>Date: 15.09.2021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</si>
</sst>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F20" sqref="F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2" t="s">
        <v>14</v>
      </c>
      <c r="C1" s="242"/>
      <c r="D1" s="242"/>
      <c r="E1" s="242"/>
    </row>
    <row r="2" spans="1:8" ht="16.5" customHeight="1">
      <c r="A2" s="15"/>
      <c r="B2" s="243" t="s">
        <v>67</v>
      </c>
      <c r="C2" s="243"/>
      <c r="D2" s="243"/>
      <c r="E2" s="243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232" t="s">
        <v>86</v>
      </c>
      <c r="G15" s="14"/>
      <c r="H15" s="1"/>
    </row>
    <row r="16" spans="1:8">
      <c r="A16" s="15"/>
      <c r="B16" s="208" t="s">
        <v>84</v>
      </c>
      <c r="C16" s="209">
        <v>0</v>
      </c>
      <c r="D16" s="209">
        <v>0</v>
      </c>
      <c r="E16" s="211">
        <f t="shared" si="0"/>
        <v>3708400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75">
        <v>746300</v>
      </c>
      <c r="E17" s="211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87</v>
      </c>
      <c r="C18" s="19">
        <v>483000</v>
      </c>
      <c r="D18" s="175">
        <v>610950</v>
      </c>
      <c r="E18" s="211">
        <f t="shared" si="0"/>
        <v>2834150</v>
      </c>
      <c r="F18" s="23"/>
      <c r="G18" s="23"/>
      <c r="H18" s="1"/>
    </row>
    <row r="19" spans="1:9">
      <c r="A19" s="15"/>
      <c r="B19" s="20" t="s">
        <v>88</v>
      </c>
      <c r="C19" s="19">
        <v>320000</v>
      </c>
      <c r="D19" s="175">
        <v>804100</v>
      </c>
      <c r="E19" s="211">
        <f t="shared" si="0"/>
        <v>2350050</v>
      </c>
      <c r="F19" s="14"/>
      <c r="H19" s="1"/>
    </row>
    <row r="20" spans="1:9">
      <c r="A20" s="15"/>
      <c r="B20" s="20" t="s">
        <v>89</v>
      </c>
      <c r="C20" s="19">
        <v>320000</v>
      </c>
      <c r="D20" s="19">
        <v>0</v>
      </c>
      <c r="E20" s="211">
        <f>E19+C20-D20</f>
        <v>2670050</v>
      </c>
      <c r="F20" s="12"/>
      <c r="G20" s="7"/>
      <c r="H20" s="1"/>
    </row>
    <row r="21" spans="1:9">
      <c r="A21" s="15"/>
      <c r="B21" s="206" t="s">
        <v>89</v>
      </c>
      <c r="C21" s="207">
        <v>376000</v>
      </c>
      <c r="D21" s="241">
        <v>1202000</v>
      </c>
      <c r="E21" s="224">
        <f>E20+C21-D21</f>
        <v>1844050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1844050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1844050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1844050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1844050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1844050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1844050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1844050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1844050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1844050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1844050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1844050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1844050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1844050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1844050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1844050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1844050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1844050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1844050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1844050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1844050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1844050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1844050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1844050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1844050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1844050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1844050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1844050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1844050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1844050</v>
      </c>
      <c r="F50" s="12"/>
      <c r="G50" s="1"/>
      <c r="H50" s="15"/>
    </row>
    <row r="51" spans="2:8">
      <c r="B51" s="25"/>
      <c r="C51" s="21">
        <f>SUM(C5:C50)</f>
        <v>9122858</v>
      </c>
      <c r="D51" s="21">
        <f>SUM(D5:D50)</f>
        <v>7278808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8" t="s">
        <v>14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s="125" customFormat="1" ht="18">
      <c r="A2" s="249" t="s">
        <v>48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126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50"/>
      <c r="T3" s="5"/>
      <c r="U3" s="5"/>
      <c r="V3" s="5"/>
      <c r="W3" s="5"/>
      <c r="X3" s="11"/>
    </row>
    <row r="4" spans="1:24" s="128" customFormat="1">
      <c r="A4" s="253" t="s">
        <v>30</v>
      </c>
      <c r="B4" s="255" t="s">
        <v>31</v>
      </c>
      <c r="C4" s="244" t="s">
        <v>32</v>
      </c>
      <c r="D4" s="244" t="s">
        <v>33</v>
      </c>
      <c r="E4" s="244" t="s">
        <v>34</v>
      </c>
      <c r="F4" s="244" t="s">
        <v>35</v>
      </c>
      <c r="G4" s="244" t="s">
        <v>36</v>
      </c>
      <c r="H4" s="244" t="s">
        <v>59</v>
      </c>
      <c r="I4" s="244" t="s">
        <v>37</v>
      </c>
      <c r="J4" s="244" t="s">
        <v>38</v>
      </c>
      <c r="K4" s="244" t="s">
        <v>39</v>
      </c>
      <c r="L4" s="244" t="s">
        <v>40</v>
      </c>
      <c r="M4" s="244" t="s">
        <v>41</v>
      </c>
      <c r="N4" s="246" t="s">
        <v>63</v>
      </c>
      <c r="O4" s="259" t="s">
        <v>17</v>
      </c>
      <c r="P4" s="257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4"/>
      <c r="B5" s="256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7"/>
      <c r="O5" s="260"/>
      <c r="P5" s="258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 t="s">
        <v>84</v>
      </c>
      <c r="B14" s="144"/>
      <c r="C14" s="137"/>
      <c r="D14" s="145"/>
      <c r="E14" s="145"/>
      <c r="F14" s="145"/>
      <c r="G14" s="145">
        <v>100</v>
      </c>
      <c r="H14" s="145"/>
      <c r="I14" s="145">
        <v>30</v>
      </c>
      <c r="J14" s="145">
        <v>80</v>
      </c>
      <c r="K14" s="149"/>
      <c r="L14" s="145"/>
      <c r="M14" s="177"/>
      <c r="N14" s="145"/>
      <c r="O14" s="145"/>
      <c r="P14" s="147"/>
      <c r="Q14" s="141">
        <f t="shared" si="0"/>
        <v>210</v>
      </c>
      <c r="R14" s="142"/>
      <c r="S14" s="150"/>
      <c r="T14" s="26"/>
      <c r="U14" s="3"/>
      <c r="V14" s="26"/>
      <c r="W14" s="3"/>
    </row>
    <row r="15" spans="1:24" s="9" customFormat="1">
      <c r="A15" s="136" t="s">
        <v>85</v>
      </c>
      <c r="B15" s="144"/>
      <c r="C15" s="137"/>
      <c r="D15" s="145"/>
      <c r="E15" s="145"/>
      <c r="F15" s="145"/>
      <c r="G15" s="145">
        <v>120</v>
      </c>
      <c r="H15" s="145"/>
      <c r="I15" s="145">
        <v>180</v>
      </c>
      <c r="J15" s="145">
        <v>160</v>
      </c>
      <c r="K15" s="138"/>
      <c r="L15" s="145"/>
      <c r="M15" s="177"/>
      <c r="N15" s="145"/>
      <c r="O15" s="145"/>
      <c r="P15" s="147"/>
      <c r="Q15" s="141">
        <f t="shared" si="0"/>
        <v>460</v>
      </c>
      <c r="R15" s="142"/>
      <c r="S15" s="4"/>
      <c r="T15" s="26"/>
      <c r="U15" s="26"/>
      <c r="V15" s="26"/>
      <c r="W15" s="26"/>
    </row>
    <row r="16" spans="1:24" s="9" customFormat="1">
      <c r="A16" s="136" t="s">
        <v>87</v>
      </c>
      <c r="B16" s="144">
        <v>500</v>
      </c>
      <c r="C16" s="137"/>
      <c r="D16" s="145"/>
      <c r="E16" s="145"/>
      <c r="F16" s="145"/>
      <c r="G16" s="145">
        <v>100</v>
      </c>
      <c r="H16" s="145"/>
      <c r="I16" s="145">
        <v>130</v>
      </c>
      <c r="J16" s="145">
        <v>160</v>
      </c>
      <c r="K16" s="145"/>
      <c r="L16" s="145"/>
      <c r="M16" s="177"/>
      <c r="N16" s="145"/>
      <c r="O16" s="145"/>
      <c r="P16" s="147"/>
      <c r="Q16" s="141">
        <f t="shared" si="0"/>
        <v>890</v>
      </c>
      <c r="R16" s="142"/>
      <c r="S16" s="4"/>
      <c r="T16" s="26"/>
      <c r="U16" s="3"/>
      <c r="V16" s="26"/>
      <c r="W16" s="3"/>
    </row>
    <row r="17" spans="1:23" s="9" customFormat="1">
      <c r="A17" s="136" t="s">
        <v>88</v>
      </c>
      <c r="B17" s="144"/>
      <c r="C17" s="137"/>
      <c r="D17" s="145"/>
      <c r="E17" s="145"/>
      <c r="F17" s="145"/>
      <c r="G17" s="145"/>
      <c r="H17" s="145"/>
      <c r="I17" s="145">
        <v>120</v>
      </c>
      <c r="J17" s="145">
        <v>160</v>
      </c>
      <c r="K17" s="145"/>
      <c r="L17" s="145"/>
      <c r="M17" s="177">
        <v>20</v>
      </c>
      <c r="N17" s="147"/>
      <c r="O17" s="145"/>
      <c r="P17" s="147"/>
      <c r="Q17" s="141">
        <f t="shared" si="0"/>
        <v>300</v>
      </c>
      <c r="R17" s="142"/>
      <c r="S17" s="4"/>
      <c r="T17" s="26"/>
      <c r="U17" s="26"/>
      <c r="V17" s="26"/>
      <c r="W17" s="26"/>
    </row>
    <row r="18" spans="1:23" s="9" customFormat="1">
      <c r="A18" s="136" t="s">
        <v>89</v>
      </c>
      <c r="B18" s="144"/>
      <c r="C18" s="137"/>
      <c r="D18" s="145"/>
      <c r="E18" s="145"/>
      <c r="F18" s="145"/>
      <c r="G18" s="145">
        <v>120</v>
      </c>
      <c r="H18" s="145"/>
      <c r="I18" s="145">
        <v>30</v>
      </c>
      <c r="J18" s="145">
        <v>80</v>
      </c>
      <c r="K18" s="145"/>
      <c r="L18" s="145"/>
      <c r="M18" s="177"/>
      <c r="N18" s="147"/>
      <c r="O18" s="145"/>
      <c r="P18" s="147"/>
      <c r="Q18" s="141">
        <f t="shared" si="0"/>
        <v>230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2300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1320</v>
      </c>
      <c r="H37" s="163">
        <f t="shared" si="1"/>
        <v>0</v>
      </c>
      <c r="I37" s="163">
        <f t="shared" si="1"/>
        <v>1380</v>
      </c>
      <c r="J37" s="163">
        <f t="shared" si="1"/>
        <v>1760</v>
      </c>
      <c r="K37" s="163">
        <f t="shared" si="1"/>
        <v>0</v>
      </c>
      <c r="L37" s="163">
        <f t="shared" si="1"/>
        <v>0</v>
      </c>
      <c r="M37" s="180">
        <f t="shared" si="1"/>
        <v>40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10905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D121" sqref="D121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7" t="s">
        <v>14</v>
      </c>
      <c r="B1" s="267"/>
      <c r="C1" s="267"/>
      <c r="D1" s="267"/>
      <c r="E1" s="267"/>
      <c r="F1" s="267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8" t="s">
        <v>60</v>
      </c>
      <c r="B2" s="268"/>
      <c r="C2" s="268"/>
      <c r="D2" s="268"/>
      <c r="E2" s="268"/>
      <c r="F2" s="268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9" t="s">
        <v>49</v>
      </c>
      <c r="B3" s="269"/>
      <c r="C3" s="269"/>
      <c r="D3" s="269"/>
      <c r="E3" s="269"/>
      <c r="F3" s="269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-446660</v>
      </c>
      <c r="D30" s="45"/>
      <c r="E30" s="45">
        <f t="shared" si="0"/>
        <v>-446660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-446660</v>
      </c>
      <c r="D33" s="45">
        <f>SUM(D5:D32)</f>
        <v>0</v>
      </c>
      <c r="E33" s="45">
        <f>SUM(E5:E32)</f>
        <v>-446660</v>
      </c>
      <c r="F33" s="45">
        <f>B33-E33</f>
        <v>446660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0" t="s">
        <v>23</v>
      </c>
      <c r="B35" s="271"/>
      <c r="C35" s="271"/>
      <c r="D35" s="272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4" t="s">
        <v>13</v>
      </c>
      <c r="B36" s="275"/>
      <c r="C36" s="275"/>
      <c r="D36" s="276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82</v>
      </c>
      <c r="B43" s="41" t="s">
        <v>83</v>
      </c>
      <c r="C43" s="45">
        <v>1000</v>
      </c>
      <c r="D43" s="41" t="s">
        <v>81</v>
      </c>
      <c r="E43" s="50"/>
      <c r="F43" s="273" t="s">
        <v>24</v>
      </c>
      <c r="G43" s="273"/>
      <c r="H43" s="273"/>
      <c r="I43" s="273"/>
      <c r="J43" s="273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90</v>
      </c>
      <c r="B44" s="186"/>
      <c r="C44" s="194">
        <v>17890</v>
      </c>
      <c r="D44" s="45" t="s">
        <v>89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1" t="s">
        <v>47</v>
      </c>
      <c r="G62" s="261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2" t="s">
        <v>28</v>
      </c>
      <c r="B113" s="263"/>
      <c r="C113" s="102">
        <f>SUM(C37:C112)</f>
        <v>446660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4" t="s">
        <v>29</v>
      </c>
      <c r="B115" s="265"/>
      <c r="C115" s="107">
        <f>C113+L136</f>
        <v>446660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6"/>
      <c r="G170" s="266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7" t="s">
        <v>50</v>
      </c>
      <c r="B1" s="278"/>
      <c r="C1" s="278"/>
      <c r="D1" s="278"/>
      <c r="E1" s="279"/>
      <c r="F1" s="1"/>
      <c r="G1" s="1"/>
    </row>
    <row r="2" spans="1:29" ht="21.75">
      <c r="A2" s="286" t="s">
        <v>49</v>
      </c>
      <c r="B2" s="287"/>
      <c r="C2" s="287"/>
      <c r="D2" s="287"/>
      <c r="E2" s="288"/>
      <c r="F2" s="1"/>
      <c r="G2" s="1"/>
    </row>
    <row r="3" spans="1:29" ht="24" thickBot="1">
      <c r="A3" s="280" t="s">
        <v>91</v>
      </c>
      <c r="B3" s="281"/>
      <c r="C3" s="281"/>
      <c r="D3" s="281"/>
      <c r="E3" s="28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9" t="s">
        <v>64</v>
      </c>
      <c r="B4" s="290"/>
      <c r="C4" s="290"/>
      <c r="D4" s="290"/>
      <c r="E4" s="29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1799470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157420</v>
      </c>
      <c r="C6" s="35"/>
      <c r="D6" s="201" t="s">
        <v>15</v>
      </c>
      <c r="E6" s="36">
        <v>1844050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836485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10905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446660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146515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1202000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/>
      <c r="B14" s="213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6146515</v>
      </c>
      <c r="C16" s="33"/>
      <c r="D16" s="201" t="s">
        <v>6</v>
      </c>
      <c r="E16" s="36">
        <f>E5+E6+E7+E10+E11+E12</f>
        <v>6146515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3" t="s">
        <v>13</v>
      </c>
      <c r="B18" s="284"/>
      <c r="C18" s="284"/>
      <c r="D18" s="284"/>
      <c r="E18" s="285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2021-09-15T16:27:06Z</dcterms:modified>
</cp:coreProperties>
</file>