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4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</commentList>
</comments>
</file>

<file path=xl/sharedStrings.xml><?xml version="1.0" encoding="utf-8"?>
<sst xmlns="http://schemas.openxmlformats.org/spreadsheetml/2006/main" count="152" uniqueCount="94">
  <si>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</si>
  <si>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</si>
  <si>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</si>
  <si>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</si>
  <si>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</si>
  <si>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</si>
  <si>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</si>
  <si>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</si>
  <si>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</si>
  <si>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</si>
  <si>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</si>
  <si>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</si>
  <si>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</si>
  <si>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</si>
  <si>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</si>
  <si>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</si>
  <si>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</si>
  <si>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</si>
  <si>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</si>
  <si>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</si>
  <si>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</si>
  <si>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</si>
  <si>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</si>
  <si>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</si>
  <si>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</si>
  <si>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</si>
  <si>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</si>
  <si>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</si>
  <si>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</si>
  <si>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</si>
  <si>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</si>
  <si>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</si>
  <si>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</si>
  <si>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</si>
  <si>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</si>
  <si>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</si>
  <si>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</si>
  <si>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</si>
  <si>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</si>
  <si>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</si>
  <si>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</si>
  <si>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</si>
  <si>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</si>
  <si>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</si>
  <si>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</si>
  <si>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</si>
  <si>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</si>
  <si>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</si>
  <si>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</si>
  <si>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</si>
  <si>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</si>
  <si>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</si>
  <si>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</si>
  <si>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</si>
  <si>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</si>
  <si>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</si>
  <si>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</si>
  <si>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</si>
  <si>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</si>
  <si>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</si>
  <si>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</si>
  <si>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</si>
  <si>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</si>
  <si>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</si>
  <si>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</si>
  <si>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</si>
  <si>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</si>
  <si>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</si>
  <si>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</si>
  <si>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</si>
  <si>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</si>
  <si>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</si>
  <si>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</si>
  <si>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</si>
  <si>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Stock Add</t>
  </si>
  <si>
    <t>07.07.2021</t>
  </si>
  <si>
    <t>08.07.2021</t>
  </si>
  <si>
    <t>10.07.2021</t>
  </si>
  <si>
    <t>Hirok</t>
  </si>
  <si>
    <t>C20A</t>
  </si>
  <si>
    <t>11.06.2021</t>
  </si>
  <si>
    <t>11.07.2021</t>
  </si>
  <si>
    <t>12.06.2021</t>
  </si>
  <si>
    <t>12.07.2021</t>
  </si>
  <si>
    <t xml:space="preserve">Sohan </t>
  </si>
  <si>
    <t>DSR</t>
  </si>
  <si>
    <t>BOSS (+)</t>
  </si>
  <si>
    <t>29000 Adjustment</t>
  </si>
  <si>
    <t>Jilani</t>
  </si>
  <si>
    <t>13.06.2021</t>
  </si>
  <si>
    <t>13.07.2021</t>
  </si>
  <si>
    <t>14.07.2021</t>
  </si>
  <si>
    <t>Date: 14.07.2021</t>
  </si>
  <si>
    <t>Trade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</si>
</sst>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0" fontId="3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2" t="s">
        <v>15</v>
      </c>
      <c r="C1" s="242"/>
      <c r="D1" s="242"/>
      <c r="E1" s="242"/>
    </row>
    <row r="2" spans="1:8" ht="16.5" customHeight="1">
      <c r="A2" s="18"/>
      <c r="B2" s="243" t="s">
        <v>66</v>
      </c>
      <c r="C2" s="243"/>
      <c r="D2" s="243"/>
      <c r="E2" s="243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67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69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71</v>
      </c>
      <c r="C9" s="25">
        <v>1250000</v>
      </c>
      <c r="D9" s="239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71</v>
      </c>
      <c r="C10" s="22">
        <v>0</v>
      </c>
      <c r="D10" s="236">
        <v>250000</v>
      </c>
      <c r="E10" s="237">
        <f t="shared" si="0"/>
        <v>31981</v>
      </c>
      <c r="F10" s="238" t="s">
        <v>72</v>
      </c>
      <c r="G10" s="1" t="s">
        <v>74</v>
      </c>
      <c r="H10" s="1"/>
    </row>
    <row r="11" spans="1:8">
      <c r="A11" s="18"/>
      <c r="B11" s="23" t="s">
        <v>73</v>
      </c>
      <c r="C11" s="22">
        <v>0</v>
      </c>
      <c r="D11" s="22">
        <v>0</v>
      </c>
      <c r="E11" s="24">
        <f t="shared" si="0"/>
        <v>31981</v>
      </c>
      <c r="F11" s="15"/>
      <c r="G11" s="26"/>
      <c r="H11" s="1"/>
    </row>
    <row r="12" spans="1:8">
      <c r="A12" s="18"/>
      <c r="B12" s="23" t="s">
        <v>75</v>
      </c>
      <c r="C12" s="22">
        <v>805000</v>
      </c>
      <c r="D12" s="184">
        <v>829300</v>
      </c>
      <c r="E12" s="24">
        <f t="shared" si="0"/>
        <v>7681</v>
      </c>
      <c r="F12" s="15"/>
      <c r="G12" s="1"/>
      <c r="H12" s="27"/>
    </row>
    <row r="13" spans="1:8">
      <c r="A13" s="18"/>
      <c r="B13" s="23" t="s">
        <v>76</v>
      </c>
      <c r="C13" s="22">
        <v>0</v>
      </c>
      <c r="D13" s="22">
        <v>0</v>
      </c>
      <c r="E13" s="24">
        <f t="shared" si="0"/>
        <v>7681</v>
      </c>
      <c r="F13" s="15"/>
      <c r="G13" s="1"/>
      <c r="H13" s="1"/>
    </row>
    <row r="14" spans="1:8">
      <c r="A14" s="18"/>
      <c r="B14" s="232" t="s">
        <v>77</v>
      </c>
      <c r="C14" s="233">
        <v>0</v>
      </c>
      <c r="D14" s="233">
        <v>0</v>
      </c>
      <c r="E14" s="24">
        <f t="shared" si="0"/>
        <v>7681</v>
      </c>
      <c r="F14" s="15"/>
      <c r="G14" s="1"/>
      <c r="H14" s="8"/>
    </row>
    <row r="15" spans="1:8">
      <c r="A15" s="18"/>
      <c r="B15" s="23" t="s">
        <v>80</v>
      </c>
      <c r="C15" s="22">
        <v>0</v>
      </c>
      <c r="D15" s="22">
        <v>0</v>
      </c>
      <c r="E15" s="24">
        <f t="shared" si="0"/>
        <v>7681</v>
      </c>
      <c r="F15" s="15"/>
      <c r="G15" s="17"/>
      <c r="H15" s="1"/>
    </row>
    <row r="16" spans="1:8">
      <c r="A16" s="18"/>
      <c r="B16" s="234" t="s">
        <v>82</v>
      </c>
      <c r="C16" s="235">
        <v>1500000</v>
      </c>
      <c r="D16" s="235">
        <v>0</v>
      </c>
      <c r="E16" s="24">
        <f t="shared" si="0"/>
        <v>1507681</v>
      </c>
      <c r="F16" s="17"/>
      <c r="G16" s="9"/>
      <c r="H16" s="1"/>
    </row>
    <row r="17" spans="1:9">
      <c r="A17" s="18"/>
      <c r="B17" s="23" t="s">
        <v>82</v>
      </c>
      <c r="C17" s="22">
        <v>1000000</v>
      </c>
      <c r="D17" s="184">
        <v>2501800</v>
      </c>
      <c r="E17" s="24">
        <f>E16+C17-D17</f>
        <v>5881</v>
      </c>
      <c r="F17" s="15"/>
      <c r="G17" s="9"/>
      <c r="H17" s="1"/>
      <c r="I17" s="2" t="s">
        <v>12</v>
      </c>
    </row>
    <row r="18" spans="1:9" ht="12.75" customHeight="1">
      <c r="A18" s="18"/>
      <c r="B18" s="23" t="s">
        <v>89</v>
      </c>
      <c r="C18" s="22">
        <v>0</v>
      </c>
      <c r="D18" s="22">
        <v>0</v>
      </c>
      <c r="E18" s="24">
        <f t="shared" si="0"/>
        <v>5881</v>
      </c>
      <c r="F18" s="15"/>
      <c r="G18" s="26"/>
      <c r="H18" s="1"/>
    </row>
    <row r="19" spans="1:9">
      <c r="A19" s="18"/>
      <c r="B19" s="23" t="s">
        <v>91</v>
      </c>
      <c r="C19" s="22">
        <v>1377500</v>
      </c>
      <c r="D19" s="184">
        <v>1377500</v>
      </c>
      <c r="E19" s="24">
        <f t="shared" si="0"/>
        <v>5881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5881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5881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5881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5881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5881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5881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5881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5881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5881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5881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5881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5881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5881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5881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5881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5881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5881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5881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5881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5881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5881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5881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5881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5881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5881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5881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5881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5881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5881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5881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5881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5881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5881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5881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5881</v>
      </c>
      <c r="F54" s="15"/>
      <c r="G54" s="1"/>
    </row>
    <row r="55" spans="2:8">
      <c r="B55" s="23"/>
      <c r="C55" s="22"/>
      <c r="D55" s="22"/>
      <c r="E55" s="24">
        <f t="shared" si="1"/>
        <v>5881</v>
      </c>
      <c r="F55" s="15"/>
      <c r="G55" s="1"/>
    </row>
    <row r="56" spans="2:8">
      <c r="B56" s="23"/>
      <c r="C56" s="22"/>
      <c r="D56" s="22"/>
      <c r="E56" s="24">
        <f t="shared" si="1"/>
        <v>5881</v>
      </c>
      <c r="F56" s="15"/>
      <c r="G56" s="1"/>
    </row>
    <row r="57" spans="2:8">
      <c r="B57" s="23"/>
      <c r="C57" s="22"/>
      <c r="D57" s="22"/>
      <c r="E57" s="24">
        <f t="shared" si="1"/>
        <v>5881</v>
      </c>
      <c r="F57" s="15"/>
      <c r="G57" s="1"/>
    </row>
    <row r="58" spans="2:8">
      <c r="B58" s="23"/>
      <c r="C58" s="22"/>
      <c r="D58" s="22"/>
      <c r="E58" s="24">
        <f t="shared" si="1"/>
        <v>5881</v>
      </c>
      <c r="F58" s="15"/>
      <c r="G58" s="1"/>
    </row>
    <row r="59" spans="2:8">
      <c r="B59" s="23"/>
      <c r="C59" s="22"/>
      <c r="D59" s="22"/>
      <c r="E59" s="24">
        <f t="shared" si="1"/>
        <v>5881</v>
      </c>
      <c r="F59" s="15"/>
      <c r="G59" s="1"/>
    </row>
    <row r="60" spans="2:8">
      <c r="B60" s="23"/>
      <c r="C60" s="22"/>
      <c r="D60" s="22"/>
      <c r="E60" s="24">
        <f t="shared" si="1"/>
        <v>5881</v>
      </c>
      <c r="F60" s="15"/>
      <c r="G60" s="1"/>
    </row>
    <row r="61" spans="2:8">
      <c r="B61" s="23"/>
      <c r="C61" s="22"/>
      <c r="D61" s="22"/>
      <c r="E61" s="24">
        <f t="shared" si="1"/>
        <v>5881</v>
      </c>
      <c r="F61" s="15"/>
      <c r="G61" s="1"/>
    </row>
    <row r="62" spans="2:8">
      <c r="B62" s="23"/>
      <c r="C62" s="22"/>
      <c r="D62" s="22"/>
      <c r="E62" s="24">
        <f t="shared" si="1"/>
        <v>5881</v>
      </c>
      <c r="F62" s="15"/>
      <c r="G62" s="1"/>
    </row>
    <row r="63" spans="2:8">
      <c r="B63" s="23"/>
      <c r="C63" s="22"/>
      <c r="D63" s="22"/>
      <c r="E63" s="24">
        <f t="shared" si="1"/>
        <v>5881</v>
      </c>
      <c r="F63" s="15"/>
      <c r="G63" s="1"/>
    </row>
    <row r="64" spans="2:8">
      <c r="B64" s="23"/>
      <c r="C64" s="22"/>
      <c r="D64" s="22"/>
      <c r="E64" s="24">
        <f t="shared" si="1"/>
        <v>5881</v>
      </c>
      <c r="F64" s="15"/>
      <c r="G64" s="1"/>
    </row>
    <row r="65" spans="2:7">
      <c r="B65" s="23"/>
      <c r="C65" s="22"/>
      <c r="D65" s="22"/>
      <c r="E65" s="24">
        <f t="shared" si="1"/>
        <v>5881</v>
      </c>
      <c r="F65" s="15"/>
      <c r="G65" s="1"/>
    </row>
    <row r="66" spans="2:7">
      <c r="B66" s="23"/>
      <c r="C66" s="22"/>
      <c r="D66" s="22"/>
      <c r="E66" s="24">
        <f t="shared" si="1"/>
        <v>5881</v>
      </c>
      <c r="F66" s="15"/>
      <c r="G66" s="1"/>
    </row>
    <row r="67" spans="2:7">
      <c r="B67" s="23"/>
      <c r="C67" s="22"/>
      <c r="D67" s="22"/>
      <c r="E67" s="24">
        <f t="shared" si="1"/>
        <v>5881</v>
      </c>
      <c r="F67" s="15"/>
      <c r="G67" s="1"/>
    </row>
    <row r="68" spans="2:7">
      <c r="B68" s="23"/>
      <c r="C68" s="22"/>
      <c r="D68" s="22"/>
      <c r="E68" s="24">
        <f t="shared" si="1"/>
        <v>5881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5881</v>
      </c>
      <c r="F69" s="15"/>
      <c r="G69" s="1"/>
    </row>
    <row r="70" spans="2:7">
      <c r="B70" s="23"/>
      <c r="C70" s="22"/>
      <c r="D70" s="22"/>
      <c r="E70" s="24">
        <f t="shared" si="2"/>
        <v>5881</v>
      </c>
      <c r="F70" s="15"/>
      <c r="G70" s="1"/>
    </row>
    <row r="71" spans="2:7">
      <c r="B71" s="23"/>
      <c r="C71" s="22"/>
      <c r="D71" s="22"/>
      <c r="E71" s="24">
        <f t="shared" si="2"/>
        <v>5881</v>
      </c>
      <c r="F71" s="15"/>
      <c r="G71" s="1"/>
    </row>
    <row r="72" spans="2:7">
      <c r="B72" s="23"/>
      <c r="C72" s="22"/>
      <c r="D72" s="22"/>
      <c r="E72" s="24">
        <f t="shared" si="2"/>
        <v>5881</v>
      </c>
      <c r="F72" s="15"/>
      <c r="G72" s="1"/>
    </row>
    <row r="73" spans="2:7">
      <c r="B73" s="23"/>
      <c r="C73" s="22"/>
      <c r="D73" s="22"/>
      <c r="E73" s="24">
        <f t="shared" si="2"/>
        <v>5881</v>
      </c>
      <c r="F73" s="15"/>
      <c r="G73" s="1"/>
    </row>
    <row r="74" spans="2:7">
      <c r="B74" s="23"/>
      <c r="C74" s="22"/>
      <c r="D74" s="22"/>
      <c r="E74" s="24">
        <f t="shared" si="2"/>
        <v>5881</v>
      </c>
      <c r="F74" s="17"/>
      <c r="G74" s="1"/>
    </row>
    <row r="75" spans="2:7">
      <c r="B75" s="23"/>
      <c r="C75" s="22"/>
      <c r="D75" s="22"/>
      <c r="E75" s="24">
        <f t="shared" si="2"/>
        <v>5881</v>
      </c>
      <c r="F75" s="15"/>
      <c r="G75" s="1"/>
    </row>
    <row r="76" spans="2:7">
      <c r="B76" s="23"/>
      <c r="C76" s="22"/>
      <c r="D76" s="22"/>
      <c r="E76" s="24">
        <f t="shared" si="2"/>
        <v>5881</v>
      </c>
      <c r="F76" s="15"/>
      <c r="G76" s="1"/>
    </row>
    <row r="77" spans="2:7">
      <c r="B77" s="23"/>
      <c r="C77" s="22"/>
      <c r="D77" s="22"/>
      <c r="E77" s="24">
        <f t="shared" si="2"/>
        <v>5881</v>
      </c>
      <c r="F77" s="15"/>
      <c r="G77" s="1"/>
    </row>
    <row r="78" spans="2:7">
      <c r="B78" s="23"/>
      <c r="C78" s="22"/>
      <c r="D78" s="22"/>
      <c r="E78" s="24">
        <f t="shared" si="2"/>
        <v>5881</v>
      </c>
      <c r="F78" s="15"/>
      <c r="G78" s="1"/>
    </row>
    <row r="79" spans="2:7">
      <c r="B79" s="23"/>
      <c r="C79" s="22"/>
      <c r="D79" s="22"/>
      <c r="E79" s="24">
        <f t="shared" si="2"/>
        <v>5881</v>
      </c>
      <c r="F79" s="15"/>
      <c r="G79" s="1"/>
    </row>
    <row r="80" spans="2:7">
      <c r="B80" s="23"/>
      <c r="C80" s="22"/>
      <c r="D80" s="22"/>
      <c r="E80" s="24">
        <f t="shared" si="2"/>
        <v>5881</v>
      </c>
      <c r="F80" s="15"/>
      <c r="G80" s="1"/>
    </row>
    <row r="81" spans="2:7">
      <c r="B81" s="23"/>
      <c r="C81" s="22"/>
      <c r="D81" s="22"/>
      <c r="E81" s="24">
        <f t="shared" si="2"/>
        <v>5881</v>
      </c>
      <c r="F81" s="15"/>
      <c r="G81" s="1"/>
    </row>
    <row r="82" spans="2:7">
      <c r="B82" s="28"/>
      <c r="C82" s="24">
        <f>SUM(C4:C71)</f>
        <v>6199081</v>
      </c>
      <c r="D82" s="24">
        <f>SUM(D4:D76)</f>
        <v>6193200</v>
      </c>
      <c r="E82" s="38">
        <f>E70</f>
        <v>5881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J21" sqref="J21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0" t="s">
        <v>15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26" s="133" customFormat="1" ht="18">
      <c r="A2" s="251" t="s">
        <v>50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26" s="134" customFormat="1" ht="16.5" thickBot="1">
      <c r="A3" s="252" t="s">
        <v>68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4"/>
      <c r="U3" s="58"/>
      <c r="V3" s="5"/>
      <c r="W3" s="5"/>
      <c r="X3" s="5"/>
      <c r="Y3" s="5"/>
      <c r="Z3" s="13"/>
    </row>
    <row r="4" spans="1:26" s="136" customFormat="1">
      <c r="A4" s="255" t="s">
        <v>31</v>
      </c>
      <c r="B4" s="257" t="s">
        <v>32</v>
      </c>
      <c r="C4" s="244" t="s">
        <v>33</v>
      </c>
      <c r="D4" s="244" t="s">
        <v>34</v>
      </c>
      <c r="E4" s="244" t="s">
        <v>35</v>
      </c>
      <c r="F4" s="244" t="s">
        <v>36</v>
      </c>
      <c r="G4" s="244" t="s">
        <v>37</v>
      </c>
      <c r="H4" s="244" t="s">
        <v>93</v>
      </c>
      <c r="I4" s="244" t="s">
        <v>70</v>
      </c>
      <c r="J4" s="244" t="s">
        <v>38</v>
      </c>
      <c r="K4" s="244" t="s">
        <v>39</v>
      </c>
      <c r="L4" s="244" t="s">
        <v>40</v>
      </c>
      <c r="M4" s="244" t="s">
        <v>41</v>
      </c>
      <c r="N4" s="244" t="s">
        <v>42</v>
      </c>
      <c r="O4" s="246" t="s">
        <v>56</v>
      </c>
      <c r="P4" s="248" t="s">
        <v>43</v>
      </c>
      <c r="Q4" s="261" t="s">
        <v>18</v>
      </c>
      <c r="R4" s="259" t="s">
        <v>44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6"/>
      <c r="B5" s="258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7"/>
      <c r="P5" s="249"/>
      <c r="Q5" s="262"/>
      <c r="R5" s="260"/>
      <c r="S5" s="140" t="s">
        <v>45</v>
      </c>
      <c r="U5" s="141"/>
      <c r="V5" s="142"/>
      <c r="W5" s="142"/>
      <c r="X5" s="142"/>
      <c r="Y5" s="142"/>
      <c r="Z5" s="143"/>
    </row>
    <row r="6" spans="1:26" s="10" customFormat="1">
      <c r="A6" s="144" t="s">
        <v>69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71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73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46</v>
      </c>
      <c r="X8" s="29"/>
      <c r="Y8" s="3"/>
    </row>
    <row r="9" spans="1:26" s="10" customFormat="1">
      <c r="A9" s="144" t="s">
        <v>75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76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77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81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83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90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91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47</v>
      </c>
      <c r="B37" s="170">
        <f>SUM(B6:B36)</f>
        <v>2000</v>
      </c>
      <c r="C37" s="171">
        <f t="shared" ref="C37:R37" si="1">SUM(C6:C36)</f>
        <v>0</v>
      </c>
      <c r="D37" s="171">
        <f t="shared" si="1"/>
        <v>345</v>
      </c>
      <c r="E37" s="171">
        <f t="shared" si="1"/>
        <v>300</v>
      </c>
      <c r="F37" s="171">
        <f t="shared" si="1"/>
        <v>0</v>
      </c>
      <c r="G37" s="171">
        <f>SUM(G6:G36)</f>
        <v>190</v>
      </c>
      <c r="H37" s="171">
        <f t="shared" si="1"/>
        <v>3635</v>
      </c>
      <c r="I37" s="171">
        <f t="shared" si="1"/>
        <v>80</v>
      </c>
      <c r="J37" s="171">
        <f t="shared" si="1"/>
        <v>310</v>
      </c>
      <c r="K37" s="171">
        <f t="shared" si="1"/>
        <v>1200</v>
      </c>
      <c r="L37" s="171">
        <f t="shared" si="1"/>
        <v>0</v>
      </c>
      <c r="M37" s="171">
        <f t="shared" si="1"/>
        <v>1600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9870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6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9" t="s">
        <v>15</v>
      </c>
      <c r="B1" s="269"/>
      <c r="C1" s="269"/>
      <c r="D1" s="269"/>
      <c r="E1" s="269"/>
      <c r="F1" s="269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0" t="s">
        <v>61</v>
      </c>
      <c r="B2" s="270"/>
      <c r="C2" s="270"/>
      <c r="D2" s="270"/>
      <c r="E2" s="270"/>
      <c r="F2" s="270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1" t="s">
        <v>51</v>
      </c>
      <c r="B3" s="271"/>
      <c r="C3" s="271"/>
      <c r="D3" s="271"/>
      <c r="E3" s="271"/>
      <c r="F3" s="271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-177550</v>
      </c>
      <c r="D31" s="53"/>
      <c r="E31" s="53">
        <f t="shared" si="0"/>
        <v>-177550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-177550</v>
      </c>
      <c r="D33" s="53">
        <f>SUM(D5:D32)</f>
        <v>0</v>
      </c>
      <c r="E33" s="53">
        <f>SUM(E5:E32)</f>
        <v>-177550</v>
      </c>
      <c r="F33" s="53">
        <f>B33-E33</f>
        <v>177550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2" t="s">
        <v>24</v>
      </c>
      <c r="B35" s="273"/>
      <c r="C35" s="273"/>
      <c r="D35" s="274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6" t="s">
        <v>14</v>
      </c>
      <c r="B36" s="277"/>
      <c r="C36" s="277"/>
      <c r="D36" s="278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54</v>
      </c>
      <c r="B38" s="75" t="s">
        <v>57</v>
      </c>
      <c r="C38" s="53">
        <v>110320</v>
      </c>
      <c r="D38" s="49" t="s">
        <v>81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65</v>
      </c>
      <c r="B39" s="49" t="s">
        <v>62</v>
      </c>
      <c r="C39" s="53">
        <v>19270</v>
      </c>
      <c r="D39" s="49" t="s">
        <v>59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55</v>
      </c>
      <c r="B40" s="49" t="s">
        <v>63</v>
      </c>
      <c r="C40" s="53">
        <v>38960</v>
      </c>
      <c r="D40" s="49" t="s">
        <v>64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49" t="s">
        <v>79</v>
      </c>
      <c r="C41" s="53">
        <v>8500</v>
      </c>
      <c r="D41" s="49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84</v>
      </c>
      <c r="B42" s="195" t="s">
        <v>85</v>
      </c>
      <c r="C42" s="53">
        <v>500</v>
      </c>
      <c r="D42" s="76" t="s">
        <v>83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5" t="s">
        <v>25</v>
      </c>
      <c r="G43" s="275"/>
      <c r="H43" s="275"/>
      <c r="I43" s="275"/>
      <c r="J43" s="275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3" t="s">
        <v>49</v>
      </c>
      <c r="G62" s="263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4" t="s">
        <v>29</v>
      </c>
      <c r="B113" s="265"/>
      <c r="C113" s="110">
        <f>SUM(C37:C112)</f>
        <v>177550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6" t="s">
        <v>30</v>
      </c>
      <c r="B115" s="267"/>
      <c r="C115" s="115">
        <f>C113+L136</f>
        <v>177550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8"/>
      <c r="G170" s="268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8" sqref="I8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9" t="s">
        <v>52</v>
      </c>
      <c r="B1" s="280"/>
      <c r="C1" s="280"/>
      <c r="D1" s="280"/>
      <c r="E1" s="281"/>
      <c r="F1" s="5"/>
      <c r="G1" s="5"/>
    </row>
    <row r="2" spans="1:29" ht="21.75">
      <c r="A2" s="288" t="s">
        <v>51</v>
      </c>
      <c r="B2" s="289"/>
      <c r="C2" s="289"/>
      <c r="D2" s="289"/>
      <c r="E2" s="290"/>
      <c r="F2" s="5"/>
      <c r="G2" s="5"/>
    </row>
    <row r="3" spans="1:29" ht="23.25">
      <c r="A3" s="282" t="s">
        <v>92</v>
      </c>
      <c r="B3" s="283"/>
      <c r="C3" s="283"/>
      <c r="D3" s="283"/>
      <c r="E3" s="284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5594340</v>
      </c>
      <c r="F5" s="1"/>
      <c r="G5" s="33"/>
      <c r="H5" s="220">
        <v>250000</v>
      </c>
      <c r="I5" s="8" t="s">
        <v>90</v>
      </c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93510</v>
      </c>
      <c r="C6" s="41"/>
      <c r="D6" s="227" t="s">
        <v>16</v>
      </c>
      <c r="E6" s="42">
        <v>5881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-136261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9870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60</v>
      </c>
      <c r="B10" s="41">
        <v>0</v>
      </c>
      <c r="C10" s="39"/>
      <c r="D10" s="227" t="s">
        <v>14</v>
      </c>
      <c r="E10" s="42">
        <v>177550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83640</v>
      </c>
      <c r="C11" s="39"/>
      <c r="D11" s="227" t="s">
        <v>58</v>
      </c>
      <c r="E11" s="42">
        <v>64630</v>
      </c>
      <c r="F11" s="5"/>
      <c r="G11" s="33"/>
      <c r="H11" s="240" t="s">
        <v>88</v>
      </c>
      <c r="I11" s="241" t="s">
        <v>87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53</v>
      </c>
      <c r="E12" s="42">
        <v>1377500</v>
      </c>
      <c r="F12" s="5" t="s">
        <v>48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86</v>
      </c>
      <c r="B13" s="41">
        <v>1000000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B5+B6-B9-B10+B13+B7-B14</f>
        <v>7083640</v>
      </c>
      <c r="C15" s="39"/>
      <c r="D15" s="227" t="s">
        <v>6</v>
      </c>
      <c r="E15" s="42">
        <f>E5+E6+E7+E10+E11+E12+E13+E14+E9</f>
        <v>7083640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5" t="s">
        <v>14</v>
      </c>
      <c r="B17" s="286"/>
      <c r="C17" s="286"/>
      <c r="D17" s="286"/>
      <c r="E17" s="287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2021-07-14T16:48:33Z</dcterms:modified>
</cp:coreProperties>
</file>