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realme\JULY\Others\"/>
    </mc:Choice>
  </mc:AlternateContent>
  <bookViews>
    <workbookView xWindow="0" yWindow="0" windowWidth="20490" windowHeight="7755" tabRatio="963"/>
  </bookViews>
  <sheets>
    <sheet name="Mugdho" sheetId="50" r:id="rId1"/>
    <sheet name="Summary" sheetId="35" state="hidden" r:id="rId2"/>
  </sheets>
  <definedNames>
    <definedName name="_xlnm._FilterDatabase" localSheetId="0" hidden="1">Mugdho!$A$4:$L$4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0" l="1"/>
  <c r="F14" i="50" l="1"/>
  <c r="E14" i="50"/>
  <c r="D14" i="50"/>
  <c r="C14" i="50"/>
  <c r="K13" i="50"/>
  <c r="J13" i="50"/>
  <c r="I13" i="50"/>
  <c r="H13" i="50"/>
  <c r="G13" i="50"/>
  <c r="K12" i="50"/>
  <c r="J12" i="50"/>
  <c r="I12" i="50"/>
  <c r="H12" i="50"/>
  <c r="G12" i="50"/>
  <c r="K11" i="50"/>
  <c r="J11" i="50"/>
  <c r="I11" i="50"/>
  <c r="H11" i="50"/>
  <c r="G11" i="50"/>
  <c r="K10" i="50"/>
  <c r="J10" i="50"/>
  <c r="I10" i="50"/>
  <c r="H10" i="50"/>
  <c r="G10" i="50"/>
  <c r="K9" i="50"/>
  <c r="J9" i="50"/>
  <c r="I9" i="50"/>
  <c r="H9" i="50"/>
  <c r="G9" i="50"/>
  <c r="K8" i="50"/>
  <c r="J8" i="50"/>
  <c r="I8" i="50"/>
  <c r="H8" i="50"/>
  <c r="G8" i="50"/>
  <c r="K7" i="50"/>
  <c r="J7" i="50"/>
  <c r="I7" i="50"/>
  <c r="H7" i="50"/>
  <c r="G7" i="50"/>
  <c r="K6" i="50"/>
  <c r="J6" i="50"/>
  <c r="I6" i="50"/>
  <c r="H6" i="50"/>
  <c r="G6" i="50"/>
  <c r="J5" i="50"/>
  <c r="I5" i="50"/>
  <c r="H5" i="50"/>
  <c r="G5" i="50"/>
  <c r="I14" i="50" l="1"/>
  <c r="L6" i="50"/>
  <c r="L10" i="50"/>
  <c r="L12" i="50"/>
  <c r="J14" i="50"/>
  <c r="L7" i="50"/>
  <c r="L9" i="50"/>
  <c r="L11" i="50"/>
  <c r="L13" i="50"/>
  <c r="G14" i="50"/>
  <c r="K14" i="50"/>
  <c r="H14" i="50"/>
  <c r="L8" i="50"/>
  <c r="L5" i="50"/>
  <c r="L14" i="50" l="1"/>
  <c r="E28" i="35"/>
  <c r="C28" i="35" l="1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3" i="35"/>
  <c r="D28" i="35" l="1"/>
  <c r="I4" i="35"/>
  <c r="J4" i="35"/>
  <c r="O4" i="35" s="1"/>
  <c r="K4" i="35"/>
  <c r="L4" i="35"/>
  <c r="Q4" i="35" s="1"/>
  <c r="M4" i="35"/>
  <c r="R4" i="35" s="1"/>
  <c r="I5" i="35"/>
  <c r="J5" i="35"/>
  <c r="O5" i="35" s="1"/>
  <c r="K5" i="35"/>
  <c r="L5" i="35"/>
  <c r="Q5" i="35" s="1"/>
  <c r="M5" i="35"/>
  <c r="R5" i="35" s="1"/>
  <c r="I6" i="35"/>
  <c r="J6" i="35"/>
  <c r="O6" i="35" s="1"/>
  <c r="K6" i="35"/>
  <c r="P6" i="35" s="1"/>
  <c r="L6" i="35"/>
  <c r="Q6" i="35" s="1"/>
  <c r="M6" i="35"/>
  <c r="R6" i="35" s="1"/>
  <c r="I7" i="35"/>
  <c r="J7" i="35"/>
  <c r="O7" i="35" s="1"/>
  <c r="K7" i="35"/>
  <c r="P7" i="35" s="1"/>
  <c r="L7" i="35"/>
  <c r="Q7" i="35" s="1"/>
  <c r="M7" i="35"/>
  <c r="R7" i="35" s="1"/>
  <c r="I8" i="35"/>
  <c r="J8" i="35"/>
  <c r="O8" i="35" s="1"/>
  <c r="K8" i="35"/>
  <c r="P8" i="35" s="1"/>
  <c r="L8" i="35"/>
  <c r="M8" i="35"/>
  <c r="R8" i="35" s="1"/>
  <c r="I9" i="35"/>
  <c r="N9" i="35" s="1"/>
  <c r="J9" i="35"/>
  <c r="O9" i="35" s="1"/>
  <c r="K9" i="35"/>
  <c r="P9" i="35" s="1"/>
  <c r="L9" i="35"/>
  <c r="Q9" i="35" s="1"/>
  <c r="M9" i="35"/>
  <c r="R9" i="35" s="1"/>
  <c r="I10" i="35"/>
  <c r="N10" i="35" s="1"/>
  <c r="J10" i="35"/>
  <c r="O10" i="35" s="1"/>
  <c r="K10" i="35"/>
  <c r="P10" i="35" s="1"/>
  <c r="L10" i="35"/>
  <c r="Q10" i="35" s="1"/>
  <c r="M10" i="35"/>
  <c r="R10" i="35" s="1"/>
  <c r="I11" i="35"/>
  <c r="J11" i="35"/>
  <c r="O11" i="35" s="1"/>
  <c r="K11" i="35"/>
  <c r="P11" i="35" s="1"/>
  <c r="L11" i="35"/>
  <c r="M11" i="35"/>
  <c r="R11" i="35" s="1"/>
  <c r="I12" i="35"/>
  <c r="J12" i="35"/>
  <c r="O12" i="35" s="1"/>
  <c r="K12" i="35"/>
  <c r="P12" i="35" s="1"/>
  <c r="L12" i="35"/>
  <c r="Q12" i="35" s="1"/>
  <c r="M12" i="35"/>
  <c r="R12" i="35" s="1"/>
  <c r="I13" i="35"/>
  <c r="J13" i="35"/>
  <c r="O13" i="35" s="1"/>
  <c r="K13" i="35"/>
  <c r="L13" i="35"/>
  <c r="Q13" i="35" s="1"/>
  <c r="M13" i="35"/>
  <c r="R13" i="35" s="1"/>
  <c r="I14" i="35"/>
  <c r="J14" i="35"/>
  <c r="O14" i="35" s="1"/>
  <c r="K14" i="35"/>
  <c r="P14" i="35" s="1"/>
  <c r="L14" i="35"/>
  <c r="Q14" i="35" s="1"/>
  <c r="M14" i="35"/>
  <c r="R14" i="35" s="1"/>
  <c r="I15" i="35"/>
  <c r="J15" i="35"/>
  <c r="O15" i="35" s="1"/>
  <c r="K15" i="35"/>
  <c r="P15" i="35" s="1"/>
  <c r="L15" i="35"/>
  <c r="Q15" i="35" s="1"/>
  <c r="M15" i="35"/>
  <c r="R15" i="35" s="1"/>
  <c r="I16" i="35"/>
  <c r="J16" i="35"/>
  <c r="O16" i="35" s="1"/>
  <c r="K16" i="35"/>
  <c r="P16" i="35" s="1"/>
  <c r="L16" i="35"/>
  <c r="Q16" i="35" s="1"/>
  <c r="M16" i="35"/>
  <c r="R16" i="35" s="1"/>
  <c r="I17" i="35"/>
  <c r="N17" i="35" s="1"/>
  <c r="J17" i="35"/>
  <c r="O17" i="35" s="1"/>
  <c r="K17" i="35"/>
  <c r="P17" i="35" s="1"/>
  <c r="L17" i="35"/>
  <c r="Q17" i="35" s="1"/>
  <c r="M17" i="35"/>
  <c r="R17" i="35" s="1"/>
  <c r="I18" i="35"/>
  <c r="J18" i="35"/>
  <c r="O18" i="35" s="1"/>
  <c r="K18" i="35"/>
  <c r="P18" i="35" s="1"/>
  <c r="L18" i="35"/>
  <c r="Q18" i="35" s="1"/>
  <c r="M18" i="35"/>
  <c r="R18" i="35" s="1"/>
  <c r="I19" i="35"/>
  <c r="J19" i="35"/>
  <c r="O19" i="35" s="1"/>
  <c r="K19" i="35"/>
  <c r="P19" i="35" s="1"/>
  <c r="L19" i="35"/>
  <c r="Q19" i="35" s="1"/>
  <c r="M19" i="35"/>
  <c r="I20" i="35"/>
  <c r="J20" i="35"/>
  <c r="O20" i="35" s="1"/>
  <c r="K20" i="35"/>
  <c r="P20" i="35" s="1"/>
  <c r="L20" i="35"/>
  <c r="Q20" i="35" s="1"/>
  <c r="M20" i="35"/>
  <c r="R20" i="35" s="1"/>
  <c r="I21" i="35"/>
  <c r="J21" i="35"/>
  <c r="O21" i="35" s="1"/>
  <c r="K21" i="35"/>
  <c r="L21" i="35"/>
  <c r="Q21" i="35" s="1"/>
  <c r="M21" i="35"/>
  <c r="R21" i="35" s="1"/>
  <c r="I22" i="35"/>
  <c r="J22" i="35"/>
  <c r="O22" i="35" s="1"/>
  <c r="K22" i="35"/>
  <c r="P22" i="35" s="1"/>
  <c r="L22" i="35"/>
  <c r="Q22" i="35" s="1"/>
  <c r="M22" i="35"/>
  <c r="R22" i="35" s="1"/>
  <c r="I23" i="35"/>
  <c r="J23" i="35"/>
  <c r="O23" i="35" s="1"/>
  <c r="K23" i="35"/>
  <c r="P23" i="35" s="1"/>
  <c r="L23" i="35"/>
  <c r="Q23" i="35" s="1"/>
  <c r="M23" i="35"/>
  <c r="R23" i="35" s="1"/>
  <c r="I24" i="35"/>
  <c r="J24" i="35"/>
  <c r="O24" i="35" s="1"/>
  <c r="K24" i="35"/>
  <c r="P24" i="35" s="1"/>
  <c r="L24" i="35"/>
  <c r="Q24" i="35" s="1"/>
  <c r="M24" i="35"/>
  <c r="R24" i="35" s="1"/>
  <c r="I25" i="35"/>
  <c r="J25" i="35"/>
  <c r="O25" i="35" s="1"/>
  <c r="K25" i="35"/>
  <c r="P25" i="35" s="1"/>
  <c r="L25" i="35"/>
  <c r="Q25" i="35" s="1"/>
  <c r="M25" i="35"/>
  <c r="R25" i="35" s="1"/>
  <c r="I26" i="35"/>
  <c r="N26" i="35" s="1"/>
  <c r="J26" i="35"/>
  <c r="K26" i="35"/>
  <c r="P26" i="35" s="1"/>
  <c r="L26" i="35"/>
  <c r="Q26" i="35" s="1"/>
  <c r="M26" i="35"/>
  <c r="R26" i="35" s="1"/>
  <c r="I27" i="35"/>
  <c r="J27" i="35"/>
  <c r="O27" i="35" s="1"/>
  <c r="K27" i="35"/>
  <c r="P27" i="35" s="1"/>
  <c r="L27" i="35"/>
  <c r="Q27" i="35" s="1"/>
  <c r="M27" i="35"/>
  <c r="J3" i="35"/>
  <c r="O3" i="35" s="1"/>
  <c r="K3" i="35"/>
  <c r="L3" i="35"/>
  <c r="Q3" i="35" s="1"/>
  <c r="M3" i="35"/>
  <c r="I3" i="35"/>
  <c r="Q11" i="35"/>
  <c r="P4" i="35"/>
  <c r="G5" i="35" l="1"/>
  <c r="F5" i="35" s="1"/>
  <c r="H10" i="35"/>
  <c r="N19" i="35"/>
  <c r="G19" i="35"/>
  <c r="F19" i="35" s="1"/>
  <c r="N5" i="35"/>
  <c r="N22" i="35"/>
  <c r="H22" i="35" s="1"/>
  <c r="G22" i="35"/>
  <c r="F22" i="35" s="1"/>
  <c r="N14" i="35"/>
  <c r="H14" i="35" s="1"/>
  <c r="G14" i="35"/>
  <c r="F14" i="35" s="1"/>
  <c r="N6" i="35"/>
  <c r="H6" i="35" s="1"/>
  <c r="G6" i="35"/>
  <c r="F6" i="35" s="1"/>
  <c r="N27" i="35"/>
  <c r="G27" i="35"/>
  <c r="F27" i="35" s="1"/>
  <c r="N25" i="35"/>
  <c r="H25" i="35" s="1"/>
  <c r="G25" i="35"/>
  <c r="F25" i="35" s="1"/>
  <c r="G17" i="35"/>
  <c r="F17" i="35" s="1"/>
  <c r="G9" i="35"/>
  <c r="F9" i="35" s="1"/>
  <c r="N11" i="35"/>
  <c r="H11" i="35" s="1"/>
  <c r="G11" i="35"/>
  <c r="F11" i="35" s="1"/>
  <c r="H17" i="35"/>
  <c r="N20" i="35"/>
  <c r="H20" i="35" s="1"/>
  <c r="G20" i="35"/>
  <c r="F20" i="35" s="1"/>
  <c r="G12" i="35"/>
  <c r="F12" i="35" s="1"/>
  <c r="N4" i="35"/>
  <c r="H4" i="35" s="1"/>
  <c r="G4" i="35"/>
  <c r="F4" i="35" s="1"/>
  <c r="N23" i="35"/>
  <c r="H23" i="35" s="1"/>
  <c r="G23" i="35"/>
  <c r="F23" i="35" s="1"/>
  <c r="N15" i="35"/>
  <c r="H15" i="35" s="1"/>
  <c r="G15" i="35"/>
  <c r="F15" i="35" s="1"/>
  <c r="N7" i="35"/>
  <c r="H7" i="35" s="1"/>
  <c r="G7" i="35"/>
  <c r="F7" i="35" s="1"/>
  <c r="G26" i="35"/>
  <c r="F26" i="35" s="1"/>
  <c r="N18" i="35"/>
  <c r="H18" i="35" s="1"/>
  <c r="G18" i="35"/>
  <c r="F18" i="35" s="1"/>
  <c r="G10" i="35"/>
  <c r="F10" i="35" s="1"/>
  <c r="N21" i="35"/>
  <c r="G21" i="35"/>
  <c r="F21" i="35" s="1"/>
  <c r="N13" i="35"/>
  <c r="G13" i="35"/>
  <c r="F13" i="35" s="1"/>
  <c r="H9" i="35"/>
  <c r="G3" i="35"/>
  <c r="F3" i="35" s="1"/>
  <c r="N24" i="35"/>
  <c r="H24" i="35" s="1"/>
  <c r="G24" i="35"/>
  <c r="F24" i="35" s="1"/>
  <c r="N16" i="35"/>
  <c r="H16" i="35" s="1"/>
  <c r="G16" i="35"/>
  <c r="F16" i="35" s="1"/>
  <c r="N8" i="35"/>
  <c r="G8" i="35"/>
  <c r="F8" i="35" s="1"/>
  <c r="I28" i="35"/>
  <c r="N12" i="35"/>
  <c r="H12" i="35" s="1"/>
  <c r="N3" i="35"/>
  <c r="L28" i="35"/>
  <c r="P3" i="35"/>
  <c r="K28" i="35"/>
  <c r="J28" i="35"/>
  <c r="R3" i="35"/>
  <c r="M28" i="35"/>
  <c r="R19" i="35"/>
  <c r="O26" i="35"/>
  <c r="O28" i="35" s="1"/>
  <c r="P5" i="35"/>
  <c r="R27" i="35"/>
  <c r="P13" i="35"/>
  <c r="P21" i="35"/>
  <c r="Q8" i="35"/>
  <c r="H26" i="35" l="1"/>
  <c r="H19" i="35"/>
  <c r="F28" i="35"/>
  <c r="G28" i="35"/>
  <c r="H13" i="35"/>
  <c r="N28" i="35"/>
  <c r="H3" i="35"/>
  <c r="H21" i="35"/>
  <c r="H5" i="35"/>
  <c r="H8" i="35"/>
  <c r="H27" i="35"/>
  <c r="Q28" i="35"/>
  <c r="R28" i="35"/>
  <c r="P28" i="35"/>
  <c r="H28" i="35" l="1"/>
</calcChain>
</file>

<file path=xl/sharedStrings.xml><?xml version="1.0" encoding="utf-8"?>
<sst xmlns="http://schemas.openxmlformats.org/spreadsheetml/2006/main" count="50" uniqueCount="45">
  <si>
    <t>BL120</t>
  </si>
  <si>
    <t>D47</t>
  </si>
  <si>
    <t>B68</t>
  </si>
  <si>
    <t>L42</t>
  </si>
  <si>
    <t>Z30_SKD</t>
  </si>
  <si>
    <t>D54+_SKD</t>
  </si>
  <si>
    <t>L135_SKD</t>
  </si>
  <si>
    <t>D82</t>
  </si>
  <si>
    <t>T92</t>
  </si>
  <si>
    <t>L260_SKD</t>
  </si>
  <si>
    <t>B67</t>
  </si>
  <si>
    <t>L140</t>
  </si>
  <si>
    <t>L46_SKD</t>
  </si>
  <si>
    <t>Z18_SKD</t>
  </si>
  <si>
    <t>Z32_SKD</t>
  </si>
  <si>
    <t>Z40_3GB_SKD</t>
  </si>
  <si>
    <t>Z35_3GB_SKD</t>
  </si>
  <si>
    <t>D41_SKD</t>
  </si>
  <si>
    <t>Z35_4GB_SKD</t>
  </si>
  <si>
    <t>Atom_SKD</t>
  </si>
  <si>
    <t>DP</t>
  </si>
  <si>
    <t>Model</t>
  </si>
  <si>
    <t>Total</t>
  </si>
  <si>
    <t>Lifting Plan:</t>
  </si>
  <si>
    <t>Date wise Qnt</t>
  </si>
  <si>
    <t>Date wise value</t>
  </si>
  <si>
    <t>Total Qnt</t>
  </si>
  <si>
    <t>Total Value</t>
  </si>
  <si>
    <t>National Target Qnt</t>
  </si>
  <si>
    <t>National Target Value</t>
  </si>
  <si>
    <t>B69_SKD</t>
  </si>
  <si>
    <t>BL96_SKD</t>
  </si>
  <si>
    <t>i32_SKD</t>
  </si>
  <si>
    <t>Atom_II_SKD</t>
  </si>
  <si>
    <t>Z30pro_SKD</t>
  </si>
  <si>
    <t>Stock Availability</t>
  </si>
  <si>
    <t>Total Qnt.</t>
  </si>
  <si>
    <t>Demand</t>
  </si>
  <si>
    <t>C20A</t>
  </si>
  <si>
    <t>C21(3GB+32GB)</t>
  </si>
  <si>
    <t>C21(4GB+64GB)</t>
  </si>
  <si>
    <t>C25S(4GB+64GB)</t>
  </si>
  <si>
    <t>8pro</t>
  </si>
  <si>
    <t>Mugdho Corporation (Natore Dealer)</t>
  </si>
  <si>
    <t>Distributor of Realme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</si>
</sst>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8" fillId="0" borderId="0" xfId="0" applyFont="1"/>
    <xf numFmtId="164" fontId="8" fillId="2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8" fillId="0" borderId="1" xfId="12" applyNumberFormat="1" applyFont="1" applyBorder="1"/>
    <xf numFmtId="165" fontId="8" fillId="0" borderId="1" xfId="12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3" borderId="1" xfId="12" applyNumberFormat="1" applyFont="1" applyFill="1" applyBorder="1" applyAlignment="1">
      <alignment horizontal="center"/>
    </xf>
    <xf numFmtId="165" fontId="8" fillId="2" borderId="1" xfId="12" applyNumberFormat="1" applyFont="1" applyFill="1" applyBorder="1" applyAlignment="1">
      <alignment horizontal="center"/>
    </xf>
    <xf numFmtId="165" fontId="7" fillId="2" borderId="1" xfId="12" applyNumberFormat="1" applyFont="1" applyFill="1" applyBorder="1" applyAlignment="1">
      <alignment horizontal="center"/>
    </xf>
    <xf numFmtId="165" fontId="7" fillId="2" borderId="1" xfId="12" applyNumberFormat="1" applyFont="1" applyFill="1" applyBorder="1"/>
    <xf numFmtId="165" fontId="7" fillId="8" borderId="1" xfId="12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3">
    <cellStyle name="Comma" xfId="12" builtinId="3"/>
    <cellStyle name="Comma 2" xfId="8"/>
    <cellStyle name="Comma 2 2" xfId="11"/>
    <cellStyle name="Comma 3" xfId="2"/>
    <cellStyle name="Comma 3 2" xfId="5"/>
    <cellStyle name="Comma 4" xfId="3"/>
    <cellStyle name="Comma 5" xfId="9"/>
    <cellStyle name="Currency 2" xfId="10"/>
    <cellStyle name="Normal" xfId="0" builtinId="0"/>
    <cellStyle name="Normal 2" xfId="1"/>
    <cellStyle name="Normal 2 2" xfId="4"/>
    <cellStyle name="Normal 3" xfId="7"/>
    <cellStyle name="Normal 4" xfId="6"/>
  </cellStyles>
  <dxfs count="0"/>
  <tableStyles count="0" defaultTableStyle="TableStyleMedium2" defaultPivotStyle="PivotStyleLight16"/>
  <colors>
    <mruColors>
      <color rgb="FF66FF66"/>
      <color rgb="FF66FF33"/>
      <color rgb="FF00FF00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14"/>
  <sheetViews>
    <sheetView tabSelected="1" zoomScale="70" zoomScaleNormal="70" workbookViewId="0">
      <pane xSplit="2" ySplit="4" topLeftCell="C5" activePane="bottomRight" state="frozen"/>
      <selection activeCell="H6" sqref="H6:H7"/>
      <selection pane="topRight" activeCell="H6" sqref="H6:H7"/>
      <selection pane="bottomLeft" activeCell="H6" sqref="H6:H7"/>
      <selection pane="bottomRight" activeCell="T12" sqref="T12"/>
    </sheetView>
  </sheetViews>
  <sheetFormatPr defaultRowHeight="22.5" x14ac:dyDescent="0.35"/>
  <cols>
    <col min="1" max="1" width="25.140625" style="18" bestFit="1" customWidth="1"/>
    <col min="2" max="2" width="11.5703125" style="18" bestFit="1" customWidth="1"/>
    <col min="3" max="4" width="15.5703125" style="18" bestFit="1" customWidth="1"/>
    <col min="5" max="5" width="16.28515625" style="18" hidden="1" customWidth="1"/>
    <col min="6" max="6" width="15.5703125" style="18" hidden="1" customWidth="1"/>
    <col min="7" max="8" width="17.28515625" style="26" bestFit="1" customWidth="1"/>
    <col min="9" max="10" width="17.28515625" style="26" hidden="1" customWidth="1"/>
    <col min="11" max="11" width="14" style="26" bestFit="1" customWidth="1"/>
    <col min="12" max="12" width="19" style="26" bestFit="1" customWidth="1"/>
    <col min="13" max="16384" width="9.140625" style="18"/>
  </cols>
  <sheetData>
    <row r="1" spans="1:12" ht="32.25" x14ac:dyDescent="0.5">
      <c r="A1" s="34" t="s">
        <v>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26.25" x14ac:dyDescent="0.4">
      <c r="A2" s="35" t="s">
        <v>44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35">
      <c r="A3" s="36" t="s">
        <v>23</v>
      </c>
      <c r="B3" s="37"/>
      <c r="C3" s="38"/>
      <c r="D3" s="38"/>
      <c r="E3" s="38"/>
      <c r="F3" s="38"/>
      <c r="G3" s="39"/>
      <c r="H3" s="39"/>
      <c r="I3" s="39"/>
      <c r="J3" s="39"/>
      <c r="K3" s="40" t="s">
        <v>26</v>
      </c>
      <c r="L3" s="41" t="s">
        <v>27</v>
      </c>
    </row>
    <row r="4" spans="1:12" s="21" customFormat="1" x14ac:dyDescent="0.25">
      <c r="A4" s="32" t="s">
        <v>21</v>
      </c>
      <c r="B4" s="33" t="s">
        <v>20</v>
      </c>
      <c r="C4" s="19">
        <v>44391</v>
      </c>
      <c r="D4" s="19">
        <v>44392</v>
      </c>
      <c r="E4" s="19">
        <v>18</v>
      </c>
      <c r="F4" s="19">
        <v>44396</v>
      </c>
      <c r="G4" s="20">
        <v>44391</v>
      </c>
      <c r="H4" s="20">
        <v>44392</v>
      </c>
      <c r="I4" s="20">
        <v>44395</v>
      </c>
      <c r="J4" s="20">
        <v>44396</v>
      </c>
      <c r="K4" s="40"/>
      <c r="L4" s="41"/>
    </row>
    <row r="5" spans="1:12" x14ac:dyDescent="0.35">
      <c r="A5" s="22" t="s">
        <v>38</v>
      </c>
      <c r="B5" s="23">
        <v>8290</v>
      </c>
      <c r="C5" s="24">
        <v>100</v>
      </c>
      <c r="D5" s="24">
        <v>0</v>
      </c>
      <c r="E5" s="24">
        <v>0</v>
      </c>
      <c r="F5" s="24">
        <v>0</v>
      </c>
      <c r="G5" s="25">
        <f>$B5*C5</f>
        <v>829000</v>
      </c>
      <c r="H5" s="25">
        <f>$B5*D5</f>
        <v>0</v>
      </c>
      <c r="I5" s="25">
        <f>$B5*E5</f>
        <v>0</v>
      </c>
      <c r="J5" s="25">
        <f>$B5*F5</f>
        <v>0</v>
      </c>
      <c r="K5" s="27">
        <f>SUM(C5:F5)</f>
        <v>100</v>
      </c>
      <c r="L5" s="28">
        <f>SUM(G5:J5)</f>
        <v>829000</v>
      </c>
    </row>
    <row r="6" spans="1:12" x14ac:dyDescent="0.35">
      <c r="A6" s="22" t="s">
        <v>39</v>
      </c>
      <c r="B6" s="23">
        <v>10070</v>
      </c>
      <c r="C6" s="24">
        <v>20</v>
      </c>
      <c r="D6" s="24">
        <v>20</v>
      </c>
      <c r="E6" s="24">
        <v>40</v>
      </c>
      <c r="F6" s="24">
        <v>20</v>
      </c>
      <c r="G6" s="25">
        <f>$B6*C6</f>
        <v>201400</v>
      </c>
      <c r="H6" s="25">
        <f>$B6*D6</f>
        <v>201400</v>
      </c>
      <c r="I6" s="25">
        <f>$B6*E6</f>
        <v>402800</v>
      </c>
      <c r="J6" s="25">
        <f>$B6*F6</f>
        <v>201400</v>
      </c>
      <c r="K6" s="27">
        <f>SUM(C6:F6)</f>
        <v>100</v>
      </c>
      <c r="L6" s="28">
        <f>SUM(G6:J6)</f>
        <v>1007000</v>
      </c>
    </row>
    <row r="7" spans="1:12" x14ac:dyDescent="0.35">
      <c r="A7" s="22" t="s">
        <v>40</v>
      </c>
      <c r="B7" s="23">
        <v>10920</v>
      </c>
      <c r="C7" s="24">
        <v>20</v>
      </c>
      <c r="D7" s="24">
        <v>60</v>
      </c>
      <c r="E7" s="24">
        <v>100</v>
      </c>
      <c r="F7" s="24">
        <v>60</v>
      </c>
      <c r="G7" s="25">
        <f>$B7*C7</f>
        <v>218400</v>
      </c>
      <c r="H7" s="25">
        <f>$B7*D7</f>
        <v>655200</v>
      </c>
      <c r="I7" s="25">
        <f>$B7*E7</f>
        <v>1092000</v>
      </c>
      <c r="J7" s="25">
        <f>$B7*F7</f>
        <v>655200</v>
      </c>
      <c r="K7" s="27">
        <f>SUM(C7:F7)</f>
        <v>240</v>
      </c>
      <c r="L7" s="28">
        <f>SUM(G7:J7)</f>
        <v>2620800</v>
      </c>
    </row>
    <row r="8" spans="1:12" x14ac:dyDescent="0.35">
      <c r="A8" s="22" t="s">
        <v>41</v>
      </c>
      <c r="B8" s="23">
        <v>13210</v>
      </c>
      <c r="C8" s="24">
        <v>60</v>
      </c>
      <c r="D8" s="24">
        <v>100</v>
      </c>
      <c r="E8" s="24">
        <v>100</v>
      </c>
      <c r="F8" s="24">
        <v>100</v>
      </c>
      <c r="G8" s="25">
        <f>$B8*C8</f>
        <v>792600</v>
      </c>
      <c r="H8" s="25">
        <f>$B8*D8</f>
        <v>1321000</v>
      </c>
      <c r="I8" s="25">
        <f>$B8*E8</f>
        <v>1321000</v>
      </c>
      <c r="J8" s="25">
        <f>$B8*F8</f>
        <v>1321000</v>
      </c>
      <c r="K8" s="27">
        <f>SUM(C8:F8)</f>
        <v>360</v>
      </c>
      <c r="L8" s="28">
        <f>SUM(G8:J8)</f>
        <v>4755600</v>
      </c>
    </row>
    <row r="9" spans="1:12" x14ac:dyDescent="0.35">
      <c r="A9" s="22">
        <v>8</v>
      </c>
      <c r="B9" s="23">
        <v>20640</v>
      </c>
      <c r="C9" s="24"/>
      <c r="D9" s="24">
        <v>20</v>
      </c>
      <c r="E9" s="24">
        <v>30</v>
      </c>
      <c r="F9" s="24">
        <v>20</v>
      </c>
      <c r="G9" s="25">
        <f>$B9*C9</f>
        <v>0</v>
      </c>
      <c r="H9" s="25">
        <f>$B9*D9</f>
        <v>412800</v>
      </c>
      <c r="I9" s="25">
        <f>$B9*E9</f>
        <v>619200</v>
      </c>
      <c r="J9" s="25">
        <f>$B9*F9</f>
        <v>412800</v>
      </c>
      <c r="K9" s="27">
        <f>SUM(C9:F9)</f>
        <v>70</v>
      </c>
      <c r="L9" s="28">
        <f>SUM(G9:J9)</f>
        <v>1444800</v>
      </c>
    </row>
    <row r="10" spans="1:12" x14ac:dyDescent="0.35">
      <c r="A10" s="22" t="s">
        <v>42</v>
      </c>
      <c r="B10" s="23">
        <v>25130</v>
      </c>
      <c r="C10" s="24"/>
      <c r="D10" s="24"/>
      <c r="E10" s="24"/>
      <c r="F10" s="24"/>
      <c r="G10" s="25">
        <f>$B10*C10</f>
        <v>0</v>
      </c>
      <c r="H10" s="25">
        <f>$B10*D10</f>
        <v>0</v>
      </c>
      <c r="I10" s="25">
        <f>$B10*E10</f>
        <v>0</v>
      </c>
      <c r="J10" s="25">
        <f>$B10*F10</f>
        <v>0</v>
      </c>
      <c r="K10" s="27">
        <f>SUM(C10:F10)</f>
        <v>0</v>
      </c>
      <c r="L10" s="28">
        <f>SUM(G10:J10)</f>
        <v>0</v>
      </c>
    </row>
    <row r="11" spans="1:12" x14ac:dyDescent="0.35">
      <c r="A11" s="22"/>
      <c r="B11" s="23"/>
      <c r="C11" s="24"/>
      <c r="D11" s="24"/>
      <c r="E11" s="24"/>
      <c r="F11" s="24"/>
      <c r="G11" s="25">
        <f>$B11*C11</f>
        <v>0</v>
      </c>
      <c r="H11" s="25">
        <f>$B11*D11</f>
        <v>0</v>
      </c>
      <c r="I11" s="25">
        <f>$B11*E11</f>
        <v>0</v>
      </c>
      <c r="J11" s="25">
        <f>$B11*F11</f>
        <v>0</v>
      </c>
      <c r="K11" s="27">
        <f>SUM(C11:F11)</f>
        <v>0</v>
      </c>
      <c r="L11" s="28">
        <f>SUM(G11:J11)</f>
        <v>0</v>
      </c>
    </row>
    <row r="12" spans="1:12" x14ac:dyDescent="0.35">
      <c r="A12" s="22"/>
      <c r="B12" s="23"/>
      <c r="C12" s="24"/>
      <c r="D12" s="24"/>
      <c r="E12" s="24"/>
      <c r="F12" s="24"/>
      <c r="G12" s="25">
        <f>$B12*C12</f>
        <v>0</v>
      </c>
      <c r="H12" s="25">
        <f>$B12*D12</f>
        <v>0</v>
      </c>
      <c r="I12" s="25">
        <f>$B12*E12</f>
        <v>0</v>
      </c>
      <c r="J12" s="25">
        <f>$B12*F12</f>
        <v>0</v>
      </c>
      <c r="K12" s="27">
        <f>SUM(C12:F12)</f>
        <v>0</v>
      </c>
      <c r="L12" s="28">
        <f>SUM(G12:J12)</f>
        <v>0</v>
      </c>
    </row>
    <row r="13" spans="1:12" x14ac:dyDescent="0.35">
      <c r="A13" s="22"/>
      <c r="B13" s="23"/>
      <c r="C13" s="24"/>
      <c r="D13" s="24"/>
      <c r="E13" s="24"/>
      <c r="F13" s="24"/>
      <c r="G13" s="25">
        <f>$B13*C13</f>
        <v>0</v>
      </c>
      <c r="H13" s="25">
        <f>$B13*D13</f>
        <v>0</v>
      </c>
      <c r="I13" s="25">
        <f>$B13*E13</f>
        <v>0</v>
      </c>
      <c r="J13" s="25">
        <f>$B13*F13</f>
        <v>0</v>
      </c>
      <c r="K13" s="27">
        <f>SUM(C13:F13)</f>
        <v>0</v>
      </c>
      <c r="L13" s="28">
        <f>SUM(G13:J13)</f>
        <v>0</v>
      </c>
    </row>
    <row r="14" spans="1:12" x14ac:dyDescent="0.35">
      <c r="A14" s="42" t="s">
        <v>22</v>
      </c>
      <c r="B14" s="43"/>
      <c r="C14" s="30">
        <f t="shared" ref="C14:L14" si="0">SUM(C5:C13)</f>
        <v>200</v>
      </c>
      <c r="D14" s="30">
        <f t="shared" si="0"/>
        <v>200</v>
      </c>
      <c r="E14" s="30">
        <f t="shared" si="0"/>
        <v>270</v>
      </c>
      <c r="F14" s="30">
        <f t="shared" si="0"/>
        <v>200</v>
      </c>
      <c r="G14" s="31">
        <f t="shared" si="0"/>
        <v>2041400</v>
      </c>
      <c r="H14" s="31">
        <f t="shared" si="0"/>
        <v>2590400</v>
      </c>
      <c r="I14" s="31">
        <f t="shared" si="0"/>
        <v>3435000</v>
      </c>
      <c r="J14" s="31">
        <f t="shared" si="0"/>
        <v>2590400</v>
      </c>
      <c r="K14" s="31">
        <f t="shared" si="0"/>
        <v>870</v>
      </c>
      <c r="L14" s="29">
        <f t="shared" si="0"/>
        <v>10657200</v>
      </c>
    </row>
  </sheetData>
  <autoFilter ref="A4:L4"/>
  <mergeCells count="8">
    <mergeCell ref="A14:B14"/>
    <mergeCell ref="A1:L1"/>
    <mergeCell ref="A2:L2"/>
    <mergeCell ref="A3:B3"/>
    <mergeCell ref="C3:F3"/>
    <mergeCell ref="G3:J3"/>
    <mergeCell ref="K3:K4"/>
    <mergeCell ref="L3:L4"/>
  </mergeCells>
  <pageMargins left="0.7" right="0.7" top="0.75" bottom="0.75" header="0.3" footer="0.3"/>
  <pageSetup orientation="portrait" r:id="rId1"/>
  <ignoredErrors>
    <ignoredError sqref="K5:K10 C14:F14 G14:L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28"/>
  <sheetViews>
    <sheetView workbookViewId="0">
      <pane xSplit="2" ySplit="2" topLeftCell="C3" activePane="bottomRight" state="frozen"/>
      <selection activeCell="I16" sqref="I16"/>
      <selection pane="topRight" activeCell="I16" sqref="I16"/>
      <selection pane="bottomLeft" activeCell="I16" sqref="I16"/>
      <selection pane="bottomRight" activeCell="F2" sqref="F2"/>
    </sheetView>
  </sheetViews>
  <sheetFormatPr defaultRowHeight="15" x14ac:dyDescent="0.25"/>
  <cols>
    <col min="1" max="1" width="11.140625" customWidth="1"/>
    <col min="3" max="3" width="10" customWidth="1"/>
    <col min="4" max="4" width="13.42578125" customWidth="1"/>
    <col min="5" max="5" width="9.7109375" customWidth="1"/>
    <col min="6" max="6" width="14.42578125" customWidth="1"/>
    <col min="7" max="7" width="11" customWidth="1"/>
    <col min="8" max="8" width="11.140625" customWidth="1"/>
    <col min="14" max="18" width="15.5703125" style="1" customWidth="1"/>
  </cols>
  <sheetData>
    <row r="1" spans="1:18" x14ac:dyDescent="0.25">
      <c r="A1" s="2" t="s">
        <v>23</v>
      </c>
      <c r="B1" s="3"/>
      <c r="C1" s="3"/>
      <c r="D1" s="3"/>
      <c r="E1" s="3"/>
      <c r="F1" s="3"/>
      <c r="G1" s="3"/>
      <c r="H1" s="3"/>
      <c r="I1" s="44" t="s">
        <v>24</v>
      </c>
      <c r="J1" s="44"/>
      <c r="K1" s="44"/>
      <c r="L1" s="44"/>
      <c r="M1" s="44"/>
      <c r="N1" s="45" t="s">
        <v>25</v>
      </c>
      <c r="O1" s="45"/>
      <c r="P1" s="45"/>
      <c r="Q1" s="45"/>
      <c r="R1" s="45"/>
    </row>
    <row r="2" spans="1:18" s="5" customFormat="1" ht="38.25" customHeight="1" x14ac:dyDescent="0.25">
      <c r="A2" s="6" t="s">
        <v>21</v>
      </c>
      <c r="B2" s="7" t="s">
        <v>20</v>
      </c>
      <c r="C2" s="8" t="s">
        <v>28</v>
      </c>
      <c r="D2" s="8" t="s">
        <v>29</v>
      </c>
      <c r="E2" s="8" t="s">
        <v>35</v>
      </c>
      <c r="F2" s="16" t="s">
        <v>37</v>
      </c>
      <c r="G2" s="13" t="s">
        <v>36</v>
      </c>
      <c r="H2" s="13" t="s">
        <v>27</v>
      </c>
      <c r="I2" s="11">
        <v>44390</v>
      </c>
      <c r="J2" s="11">
        <v>44391</v>
      </c>
      <c r="K2" s="11">
        <v>44392</v>
      </c>
      <c r="L2" s="11">
        <v>18</v>
      </c>
      <c r="M2" s="11">
        <v>44396</v>
      </c>
      <c r="N2" s="12">
        <v>44390</v>
      </c>
      <c r="O2" s="12">
        <v>44391</v>
      </c>
      <c r="P2" s="12">
        <v>44392</v>
      </c>
      <c r="Q2" s="12">
        <v>44395</v>
      </c>
      <c r="R2" s="12">
        <v>44396</v>
      </c>
    </row>
    <row r="3" spans="1:18" x14ac:dyDescent="0.25">
      <c r="A3" s="9" t="s">
        <v>10</v>
      </c>
      <c r="B3" s="4">
        <v>1032.575</v>
      </c>
      <c r="C3" s="4">
        <v>18361</v>
      </c>
      <c r="D3" s="4">
        <f>B3*C3</f>
        <v>18959109.574999999</v>
      </c>
      <c r="E3" s="4">
        <v>28818</v>
      </c>
      <c r="F3" s="17" t="e">
        <f>G3-E3</f>
        <v>#REF!</v>
      </c>
      <c r="G3" s="14" t="e">
        <f>SUM(I3:M3)</f>
        <v>#REF!</v>
      </c>
      <c r="H3" s="14" t="e">
        <f>SUM(N3:R3)</f>
        <v>#REF!</v>
      </c>
      <c r="I3" s="4" t="e">
        <f>SUM(#REF!)</f>
        <v>#REF!</v>
      </c>
      <c r="J3" s="4" t="e">
        <f>SUM(#REF!)</f>
        <v>#REF!</v>
      </c>
      <c r="K3" s="4" t="e">
        <f>SUM(#REF!)</f>
        <v>#REF!</v>
      </c>
      <c r="L3" s="4" t="e">
        <f>SUM(#REF!)</f>
        <v>#REF!</v>
      </c>
      <c r="M3" s="4" t="e">
        <f>SUM(#REF!)</f>
        <v>#REF!</v>
      </c>
      <c r="N3" s="4" t="e">
        <f>$B3*I3</f>
        <v>#REF!</v>
      </c>
      <c r="O3" s="4" t="e">
        <f t="shared" ref="O3:R18" si="0">$B3*J3</f>
        <v>#REF!</v>
      </c>
      <c r="P3" s="4" t="e">
        <f t="shared" si="0"/>
        <v>#REF!</v>
      </c>
      <c r="Q3" s="4" t="e">
        <f t="shared" si="0"/>
        <v>#REF!</v>
      </c>
      <c r="R3" s="4" t="e">
        <f t="shared" si="0"/>
        <v>#REF!</v>
      </c>
    </row>
    <row r="4" spans="1:18" x14ac:dyDescent="0.25">
      <c r="A4" s="9" t="s">
        <v>2</v>
      </c>
      <c r="B4" s="4">
        <v>1030</v>
      </c>
      <c r="C4" s="4">
        <v>20000</v>
      </c>
      <c r="D4" s="4">
        <f t="shared" ref="D4:D27" si="1">B4*C4</f>
        <v>20600000</v>
      </c>
      <c r="E4" s="4">
        <v>0</v>
      </c>
      <c r="F4" s="17" t="e">
        <f t="shared" ref="F4:F27" si="2">G4-E4</f>
        <v>#REF!</v>
      </c>
      <c r="G4" s="14" t="e">
        <f t="shared" ref="G4:G27" si="3">SUM(I4:M4)</f>
        <v>#REF!</v>
      </c>
      <c r="H4" s="14" t="e">
        <f t="shared" ref="H4:H27" si="4">SUM(N4:R4)</f>
        <v>#REF!</v>
      </c>
      <c r="I4" s="4" t="e">
        <f>SUM(#REF!)</f>
        <v>#REF!</v>
      </c>
      <c r="J4" s="4" t="e">
        <f>SUM(#REF!)</f>
        <v>#REF!</v>
      </c>
      <c r="K4" s="4" t="e">
        <f>SUM(#REF!)</f>
        <v>#REF!</v>
      </c>
      <c r="L4" s="4" t="e">
        <f>SUM(#REF!)</f>
        <v>#REF!</v>
      </c>
      <c r="M4" s="4" t="e">
        <f>SUM(#REF!)</f>
        <v>#REF!</v>
      </c>
      <c r="N4" s="4" t="e">
        <f t="shared" ref="N4:R27" si="5">$B4*I4</f>
        <v>#REF!</v>
      </c>
      <c r="O4" s="4" t="e">
        <f t="shared" si="0"/>
        <v>#REF!</v>
      </c>
      <c r="P4" s="4" t="e">
        <f t="shared" si="0"/>
        <v>#REF!</v>
      </c>
      <c r="Q4" s="4" t="e">
        <f t="shared" si="0"/>
        <v>#REF!</v>
      </c>
      <c r="R4" s="4" t="e">
        <f t="shared" si="0"/>
        <v>#REF!</v>
      </c>
    </row>
    <row r="5" spans="1:18" x14ac:dyDescent="0.25">
      <c r="A5" s="3" t="s">
        <v>30</v>
      </c>
      <c r="B5" s="4">
        <v>1033</v>
      </c>
      <c r="C5" s="4">
        <v>30000</v>
      </c>
      <c r="D5" s="4">
        <f t="shared" si="1"/>
        <v>30990000</v>
      </c>
      <c r="E5" s="4">
        <v>0</v>
      </c>
      <c r="F5" s="17" t="e">
        <f t="shared" si="2"/>
        <v>#REF!</v>
      </c>
      <c r="G5" s="14" t="e">
        <f t="shared" si="3"/>
        <v>#REF!</v>
      </c>
      <c r="H5" s="14" t="e">
        <f t="shared" si="4"/>
        <v>#REF!</v>
      </c>
      <c r="I5" s="4" t="e">
        <f>SUM(#REF!)</f>
        <v>#REF!</v>
      </c>
      <c r="J5" s="4" t="e">
        <f>SUM(#REF!)</f>
        <v>#REF!</v>
      </c>
      <c r="K5" s="4" t="e">
        <f>SUM(#REF!)</f>
        <v>#REF!</v>
      </c>
      <c r="L5" s="4" t="e">
        <f>SUM(#REF!)</f>
        <v>#REF!</v>
      </c>
      <c r="M5" s="4" t="e">
        <f>SUM(#REF!)</f>
        <v>#REF!</v>
      </c>
      <c r="N5" s="4" t="e">
        <f t="shared" si="5"/>
        <v>#REF!</v>
      </c>
      <c r="O5" s="4" t="e">
        <f t="shared" si="0"/>
        <v>#REF!</v>
      </c>
      <c r="P5" s="4" t="e">
        <f t="shared" si="0"/>
        <v>#REF!</v>
      </c>
      <c r="Q5" s="4" t="e">
        <f t="shared" si="0"/>
        <v>#REF!</v>
      </c>
      <c r="R5" s="4" t="e">
        <f t="shared" si="0"/>
        <v>#REF!</v>
      </c>
    </row>
    <row r="6" spans="1:18" x14ac:dyDescent="0.25">
      <c r="A6" s="9" t="s">
        <v>7</v>
      </c>
      <c r="B6" s="4">
        <v>1066.6600000000001</v>
      </c>
      <c r="C6" s="4">
        <v>30000</v>
      </c>
      <c r="D6" s="4">
        <f t="shared" si="1"/>
        <v>31999800.000000004</v>
      </c>
      <c r="E6" s="4">
        <v>58442</v>
      </c>
      <c r="F6" s="17" t="e">
        <f t="shared" si="2"/>
        <v>#REF!</v>
      </c>
      <c r="G6" s="14" t="e">
        <f t="shared" si="3"/>
        <v>#REF!</v>
      </c>
      <c r="H6" s="14" t="e">
        <f t="shared" si="4"/>
        <v>#REF!</v>
      </c>
      <c r="I6" s="4" t="e">
        <f>SUM(#REF!)</f>
        <v>#REF!</v>
      </c>
      <c r="J6" s="4" t="e">
        <f>SUM(#REF!)</f>
        <v>#REF!</v>
      </c>
      <c r="K6" s="4" t="e">
        <f>SUM(#REF!)</f>
        <v>#REF!</v>
      </c>
      <c r="L6" s="4" t="e">
        <f>SUM(#REF!)</f>
        <v>#REF!</v>
      </c>
      <c r="M6" s="4" t="e">
        <f>SUM(#REF!)</f>
        <v>#REF!</v>
      </c>
      <c r="N6" s="4" t="e">
        <f t="shared" si="5"/>
        <v>#REF!</v>
      </c>
      <c r="O6" s="4" t="e">
        <f t="shared" si="0"/>
        <v>#REF!</v>
      </c>
      <c r="P6" s="4" t="e">
        <f t="shared" si="0"/>
        <v>#REF!</v>
      </c>
      <c r="Q6" s="4" t="e">
        <f t="shared" si="0"/>
        <v>#REF!</v>
      </c>
      <c r="R6" s="4" t="e">
        <f t="shared" si="0"/>
        <v>#REF!</v>
      </c>
    </row>
    <row r="7" spans="1:18" x14ac:dyDescent="0.25">
      <c r="A7" s="9" t="s">
        <v>31</v>
      </c>
      <c r="B7" s="4">
        <v>1130.82</v>
      </c>
      <c r="C7" s="4">
        <v>20000</v>
      </c>
      <c r="D7" s="4">
        <f t="shared" si="1"/>
        <v>22616400</v>
      </c>
      <c r="E7" s="4">
        <v>42563</v>
      </c>
      <c r="F7" s="17" t="e">
        <f t="shared" si="2"/>
        <v>#REF!</v>
      </c>
      <c r="G7" s="14" t="e">
        <f t="shared" si="3"/>
        <v>#REF!</v>
      </c>
      <c r="H7" s="14" t="e">
        <f t="shared" si="4"/>
        <v>#REF!</v>
      </c>
      <c r="I7" s="4" t="e">
        <f>SUM(#REF!)</f>
        <v>#REF!</v>
      </c>
      <c r="J7" s="4" t="e">
        <f>SUM(#REF!)</f>
        <v>#REF!</v>
      </c>
      <c r="K7" s="4" t="e">
        <f>SUM(#REF!)</f>
        <v>#REF!</v>
      </c>
      <c r="L7" s="4" t="e">
        <f>SUM(#REF!)</f>
        <v>#REF!</v>
      </c>
      <c r="M7" s="4" t="e">
        <f>SUM(#REF!)</f>
        <v>#REF!</v>
      </c>
      <c r="N7" s="4" t="e">
        <f t="shared" si="5"/>
        <v>#REF!</v>
      </c>
      <c r="O7" s="4" t="e">
        <f t="shared" si="0"/>
        <v>#REF!</v>
      </c>
      <c r="P7" s="4" t="e">
        <f t="shared" si="0"/>
        <v>#REF!</v>
      </c>
      <c r="Q7" s="4" t="e">
        <f t="shared" si="0"/>
        <v>#REF!</v>
      </c>
      <c r="R7" s="4" t="e">
        <f t="shared" si="0"/>
        <v>#REF!</v>
      </c>
    </row>
    <row r="8" spans="1:18" x14ac:dyDescent="0.25">
      <c r="A8" s="9" t="s">
        <v>17</v>
      </c>
      <c r="B8" s="4">
        <v>1178.8</v>
      </c>
      <c r="C8" s="4">
        <v>25000</v>
      </c>
      <c r="D8" s="4">
        <f t="shared" si="1"/>
        <v>29470000</v>
      </c>
      <c r="E8" s="4">
        <v>31682</v>
      </c>
      <c r="F8" s="17" t="e">
        <f t="shared" si="2"/>
        <v>#REF!</v>
      </c>
      <c r="G8" s="14" t="e">
        <f t="shared" si="3"/>
        <v>#REF!</v>
      </c>
      <c r="H8" s="14" t="e">
        <f t="shared" si="4"/>
        <v>#REF!</v>
      </c>
      <c r="I8" s="4" t="e">
        <f>SUM(#REF!)</f>
        <v>#REF!</v>
      </c>
      <c r="J8" s="4" t="e">
        <f>SUM(#REF!)</f>
        <v>#REF!</v>
      </c>
      <c r="K8" s="4" t="e">
        <f>SUM(#REF!)</f>
        <v>#REF!</v>
      </c>
      <c r="L8" s="4" t="e">
        <f>SUM(#REF!)</f>
        <v>#REF!</v>
      </c>
      <c r="M8" s="4" t="e">
        <f>SUM(#REF!)</f>
        <v>#REF!</v>
      </c>
      <c r="N8" s="4" t="e">
        <f t="shared" si="5"/>
        <v>#REF!</v>
      </c>
      <c r="O8" s="4" t="e">
        <f t="shared" si="0"/>
        <v>#REF!</v>
      </c>
      <c r="P8" s="4" t="e">
        <f t="shared" si="0"/>
        <v>#REF!</v>
      </c>
      <c r="Q8" s="4" t="e">
        <f t="shared" si="0"/>
        <v>#REF!</v>
      </c>
      <c r="R8" s="4" t="e">
        <f t="shared" si="0"/>
        <v>#REF!</v>
      </c>
    </row>
    <row r="9" spans="1:18" x14ac:dyDescent="0.25">
      <c r="A9" s="9" t="s">
        <v>0</v>
      </c>
      <c r="B9" s="4">
        <v>1133</v>
      </c>
      <c r="C9" s="4">
        <v>37000</v>
      </c>
      <c r="D9" s="4">
        <f t="shared" si="1"/>
        <v>41921000</v>
      </c>
      <c r="E9" s="4">
        <v>36720</v>
      </c>
      <c r="F9" s="17" t="e">
        <f t="shared" si="2"/>
        <v>#REF!</v>
      </c>
      <c r="G9" s="14" t="e">
        <f t="shared" si="3"/>
        <v>#REF!</v>
      </c>
      <c r="H9" s="14" t="e">
        <f t="shared" si="4"/>
        <v>#REF!</v>
      </c>
      <c r="I9" s="4" t="e">
        <f>SUM(#REF!)</f>
        <v>#REF!</v>
      </c>
      <c r="J9" s="4" t="e">
        <f>SUM(#REF!)</f>
        <v>#REF!</v>
      </c>
      <c r="K9" s="4" t="e">
        <f>SUM(#REF!)</f>
        <v>#REF!</v>
      </c>
      <c r="L9" s="4" t="e">
        <f>SUM(#REF!)</f>
        <v>#REF!</v>
      </c>
      <c r="M9" s="4" t="e">
        <f>SUM(#REF!)</f>
        <v>#REF!</v>
      </c>
      <c r="N9" s="4" t="e">
        <f t="shared" si="5"/>
        <v>#REF!</v>
      </c>
      <c r="O9" s="4" t="e">
        <f t="shared" si="0"/>
        <v>#REF!</v>
      </c>
      <c r="P9" s="4" t="e">
        <f t="shared" si="0"/>
        <v>#REF!</v>
      </c>
      <c r="Q9" s="4" t="e">
        <f t="shared" si="0"/>
        <v>#REF!</v>
      </c>
      <c r="R9" s="4" t="e">
        <f t="shared" si="0"/>
        <v>#REF!</v>
      </c>
    </row>
    <row r="10" spans="1:18" x14ac:dyDescent="0.25">
      <c r="A10" s="9" t="s">
        <v>3</v>
      </c>
      <c r="B10" s="4">
        <v>1178.94</v>
      </c>
      <c r="C10" s="4">
        <v>26000</v>
      </c>
      <c r="D10" s="4">
        <f t="shared" si="1"/>
        <v>30652440</v>
      </c>
      <c r="E10" s="4">
        <v>49153</v>
      </c>
      <c r="F10" s="17" t="e">
        <f t="shared" si="2"/>
        <v>#REF!</v>
      </c>
      <c r="G10" s="14" t="e">
        <f t="shared" si="3"/>
        <v>#REF!</v>
      </c>
      <c r="H10" s="14" t="e">
        <f t="shared" si="4"/>
        <v>#REF!</v>
      </c>
      <c r="I10" s="4" t="e">
        <f>SUM(#REF!)</f>
        <v>#REF!</v>
      </c>
      <c r="J10" s="4" t="e">
        <f>SUM(#REF!)</f>
        <v>#REF!</v>
      </c>
      <c r="K10" s="4" t="e">
        <f>SUM(#REF!)</f>
        <v>#REF!</v>
      </c>
      <c r="L10" s="4" t="e">
        <f>SUM(#REF!)</f>
        <v>#REF!</v>
      </c>
      <c r="M10" s="4" t="e">
        <f>SUM(#REF!)</f>
        <v>#REF!</v>
      </c>
      <c r="N10" s="4" t="e">
        <f t="shared" si="5"/>
        <v>#REF!</v>
      </c>
      <c r="O10" s="4" t="e">
        <f t="shared" si="0"/>
        <v>#REF!</v>
      </c>
      <c r="P10" s="4" t="e">
        <f t="shared" si="0"/>
        <v>#REF!</v>
      </c>
      <c r="Q10" s="4" t="e">
        <f t="shared" si="0"/>
        <v>#REF!</v>
      </c>
      <c r="R10" s="4" t="e">
        <f t="shared" si="0"/>
        <v>#REF!</v>
      </c>
    </row>
    <row r="11" spans="1:18" x14ac:dyDescent="0.25">
      <c r="A11" s="9" t="s">
        <v>12</v>
      </c>
      <c r="B11" s="4">
        <v>1188.8238095238096</v>
      </c>
      <c r="C11" s="4">
        <v>20000</v>
      </c>
      <c r="D11" s="4">
        <f t="shared" si="1"/>
        <v>23776476.19047619</v>
      </c>
      <c r="E11" s="4">
        <v>82908</v>
      </c>
      <c r="F11" s="17" t="e">
        <f t="shared" si="2"/>
        <v>#REF!</v>
      </c>
      <c r="G11" s="14" t="e">
        <f t="shared" si="3"/>
        <v>#REF!</v>
      </c>
      <c r="H11" s="14" t="e">
        <f t="shared" si="4"/>
        <v>#REF!</v>
      </c>
      <c r="I11" s="4" t="e">
        <f>SUM(#REF!)</f>
        <v>#REF!</v>
      </c>
      <c r="J11" s="4" t="e">
        <f>SUM(#REF!)</f>
        <v>#REF!</v>
      </c>
      <c r="K11" s="4" t="e">
        <f>SUM(#REF!)</f>
        <v>#REF!</v>
      </c>
      <c r="L11" s="4" t="e">
        <f>SUM(#REF!)</f>
        <v>#REF!</v>
      </c>
      <c r="M11" s="4" t="e">
        <f>SUM(#REF!)</f>
        <v>#REF!</v>
      </c>
      <c r="N11" s="4" t="e">
        <f t="shared" si="5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 t="e">
        <f t="shared" si="0"/>
        <v>#REF!</v>
      </c>
    </row>
    <row r="12" spans="1:18" x14ac:dyDescent="0.25">
      <c r="A12" s="9" t="s">
        <v>1</v>
      </c>
      <c r="B12" s="4">
        <v>1120.7950000000001</v>
      </c>
      <c r="C12" s="4">
        <v>14000</v>
      </c>
      <c r="D12" s="4">
        <f t="shared" si="1"/>
        <v>15691130.000000002</v>
      </c>
      <c r="E12" s="4">
        <v>12650</v>
      </c>
      <c r="F12" s="17" t="e">
        <f t="shared" si="2"/>
        <v>#REF!</v>
      </c>
      <c r="G12" s="14" t="e">
        <f t="shared" si="3"/>
        <v>#REF!</v>
      </c>
      <c r="H12" s="14" t="e">
        <f t="shared" si="4"/>
        <v>#REF!</v>
      </c>
      <c r="I12" s="4" t="e">
        <f>SUM(#REF!)</f>
        <v>#REF!</v>
      </c>
      <c r="J12" s="4" t="e">
        <f>SUM(#REF!)</f>
        <v>#REF!</v>
      </c>
      <c r="K12" s="4" t="e">
        <f>SUM(#REF!)</f>
        <v>#REF!</v>
      </c>
      <c r="L12" s="4" t="e">
        <f>SUM(#REF!)</f>
        <v>#REF!</v>
      </c>
      <c r="M12" s="4" t="e">
        <f>SUM(#REF!)</f>
        <v>#REF!</v>
      </c>
      <c r="N12" s="4" t="e">
        <f t="shared" si="5"/>
        <v>#REF!</v>
      </c>
      <c r="O12" s="4" t="e">
        <f t="shared" si="0"/>
        <v>#REF!</v>
      </c>
      <c r="P12" s="4" t="e">
        <f t="shared" si="0"/>
        <v>#REF!</v>
      </c>
      <c r="Q12" s="4" t="e">
        <f t="shared" si="0"/>
        <v>#REF!</v>
      </c>
      <c r="R12" s="4" t="e">
        <f t="shared" si="0"/>
        <v>#REF!</v>
      </c>
    </row>
    <row r="13" spans="1:18" x14ac:dyDescent="0.25">
      <c r="A13" s="9" t="s">
        <v>8</v>
      </c>
      <c r="B13" s="4">
        <v>1208.0125</v>
      </c>
      <c r="C13" s="4">
        <v>10000</v>
      </c>
      <c r="D13" s="4">
        <f t="shared" si="1"/>
        <v>12080125</v>
      </c>
      <c r="E13" s="4">
        <v>35156</v>
      </c>
      <c r="F13" s="17" t="e">
        <f t="shared" si="2"/>
        <v>#REF!</v>
      </c>
      <c r="G13" s="14" t="e">
        <f t="shared" si="3"/>
        <v>#REF!</v>
      </c>
      <c r="H13" s="14" t="e">
        <f t="shared" si="4"/>
        <v>#REF!</v>
      </c>
      <c r="I13" s="4" t="e">
        <f>SUM(#REF!)</f>
        <v>#REF!</v>
      </c>
      <c r="J13" s="4" t="e">
        <f>SUM(#REF!)</f>
        <v>#REF!</v>
      </c>
      <c r="K13" s="4" t="e">
        <f>SUM(#REF!)</f>
        <v>#REF!</v>
      </c>
      <c r="L13" s="4" t="e">
        <f>SUM(#REF!)</f>
        <v>#REF!</v>
      </c>
      <c r="M13" s="4" t="e">
        <f>SUM(#REF!)</f>
        <v>#REF!</v>
      </c>
      <c r="N13" s="4" t="e">
        <f t="shared" si="5"/>
        <v>#REF!</v>
      </c>
      <c r="O13" s="4" t="e">
        <f t="shared" si="0"/>
        <v>#REF!</v>
      </c>
      <c r="P13" s="4" t="e">
        <f t="shared" si="0"/>
        <v>#REF!</v>
      </c>
      <c r="Q13" s="4" t="e">
        <f t="shared" si="0"/>
        <v>#REF!</v>
      </c>
      <c r="R13" s="4" t="e">
        <f t="shared" si="0"/>
        <v>#REF!</v>
      </c>
    </row>
    <row r="14" spans="1:18" x14ac:dyDescent="0.25">
      <c r="A14" s="9" t="s">
        <v>5</v>
      </c>
      <c r="B14" s="4">
        <v>1422.3785714285714</v>
      </c>
      <c r="C14" s="4">
        <v>40500</v>
      </c>
      <c r="D14" s="4">
        <f t="shared" si="1"/>
        <v>57606332.142857142</v>
      </c>
      <c r="E14" s="4">
        <v>147324</v>
      </c>
      <c r="F14" s="17" t="e">
        <f t="shared" si="2"/>
        <v>#REF!</v>
      </c>
      <c r="G14" s="14" t="e">
        <f t="shared" si="3"/>
        <v>#REF!</v>
      </c>
      <c r="H14" s="14" t="e">
        <f t="shared" si="4"/>
        <v>#REF!</v>
      </c>
      <c r="I14" s="4" t="e">
        <f>SUM(#REF!)</f>
        <v>#REF!</v>
      </c>
      <c r="J14" s="4" t="e">
        <f>SUM(#REF!)</f>
        <v>#REF!</v>
      </c>
      <c r="K14" s="4" t="e">
        <f>SUM(#REF!)</f>
        <v>#REF!</v>
      </c>
      <c r="L14" s="4" t="e">
        <f>SUM(#REF!)</f>
        <v>#REF!</v>
      </c>
      <c r="M14" s="4" t="e">
        <f>SUM(#REF!)</f>
        <v>#REF!</v>
      </c>
      <c r="N14" s="4" t="e">
        <f t="shared" si="5"/>
        <v>#REF!</v>
      </c>
      <c r="O14" s="4" t="e">
        <f t="shared" si="0"/>
        <v>#REF!</v>
      </c>
      <c r="P14" s="4" t="e">
        <f t="shared" si="0"/>
        <v>#REF!</v>
      </c>
      <c r="Q14" s="4" t="e">
        <f t="shared" si="0"/>
        <v>#REF!</v>
      </c>
      <c r="R14" s="4" t="e">
        <f t="shared" si="0"/>
        <v>#REF!</v>
      </c>
    </row>
    <row r="15" spans="1:18" x14ac:dyDescent="0.25">
      <c r="A15" s="9" t="s">
        <v>6</v>
      </c>
      <c r="B15" s="4">
        <v>1246.9619</v>
      </c>
      <c r="C15" s="4">
        <v>40000</v>
      </c>
      <c r="D15" s="4">
        <f t="shared" si="1"/>
        <v>49878476</v>
      </c>
      <c r="E15" s="4">
        <v>81581</v>
      </c>
      <c r="F15" s="17" t="e">
        <f t="shared" si="2"/>
        <v>#REF!</v>
      </c>
      <c r="G15" s="14" t="e">
        <f t="shared" si="3"/>
        <v>#REF!</v>
      </c>
      <c r="H15" s="14" t="e">
        <f t="shared" si="4"/>
        <v>#REF!</v>
      </c>
      <c r="I15" s="4" t="e">
        <f>SUM(#REF!)</f>
        <v>#REF!</v>
      </c>
      <c r="J15" s="4" t="e">
        <f>SUM(#REF!)</f>
        <v>#REF!</v>
      </c>
      <c r="K15" s="4" t="e">
        <f>SUM(#REF!)</f>
        <v>#REF!</v>
      </c>
      <c r="L15" s="4" t="e">
        <f>SUM(#REF!)</f>
        <v>#REF!</v>
      </c>
      <c r="M15" s="4" t="e">
        <f>SUM(#REF!)</f>
        <v>#REF!</v>
      </c>
      <c r="N15" s="4" t="e">
        <f t="shared" si="5"/>
        <v>#REF!</v>
      </c>
      <c r="O15" s="4" t="e">
        <f t="shared" si="0"/>
        <v>#REF!</v>
      </c>
      <c r="P15" s="4" t="e">
        <f t="shared" si="0"/>
        <v>#REF!</v>
      </c>
      <c r="Q15" s="4" t="e">
        <f t="shared" si="0"/>
        <v>#REF!</v>
      </c>
      <c r="R15" s="4" t="e">
        <f t="shared" si="0"/>
        <v>#REF!</v>
      </c>
    </row>
    <row r="16" spans="1:18" x14ac:dyDescent="0.25">
      <c r="A16" s="9" t="s">
        <v>11</v>
      </c>
      <c r="B16" s="4">
        <v>1306.2574999999999</v>
      </c>
      <c r="C16" s="4">
        <v>36500</v>
      </c>
      <c r="D16" s="4">
        <f t="shared" si="1"/>
        <v>47678398.75</v>
      </c>
      <c r="E16" s="4">
        <v>36078</v>
      </c>
      <c r="F16" s="17" t="e">
        <f t="shared" si="2"/>
        <v>#REF!</v>
      </c>
      <c r="G16" s="14" t="e">
        <f t="shared" si="3"/>
        <v>#REF!</v>
      </c>
      <c r="H16" s="14" t="e">
        <f t="shared" si="4"/>
        <v>#REF!</v>
      </c>
      <c r="I16" s="4" t="e">
        <f>SUM(#REF!)</f>
        <v>#REF!</v>
      </c>
      <c r="J16" s="4" t="e">
        <f>SUM(#REF!)</f>
        <v>#REF!</v>
      </c>
      <c r="K16" s="4" t="e">
        <f>SUM(#REF!)</f>
        <v>#REF!</v>
      </c>
      <c r="L16" s="4" t="e">
        <f>SUM(#REF!)</f>
        <v>#REF!</v>
      </c>
      <c r="M16" s="4" t="e">
        <f>SUM(#REF!)</f>
        <v>#REF!</v>
      </c>
      <c r="N16" s="4" t="e">
        <f t="shared" si="5"/>
        <v>#REF!</v>
      </c>
      <c r="O16" s="4" t="e">
        <f t="shared" si="0"/>
        <v>#REF!</v>
      </c>
      <c r="P16" s="4" t="e">
        <f t="shared" si="0"/>
        <v>#REF!</v>
      </c>
      <c r="Q16" s="4" t="e">
        <f t="shared" si="0"/>
        <v>#REF!</v>
      </c>
      <c r="R16" s="4" t="e">
        <f t="shared" si="0"/>
        <v>#REF!</v>
      </c>
    </row>
    <row r="17" spans="1:18" x14ac:dyDescent="0.25">
      <c r="A17" s="9" t="s">
        <v>9</v>
      </c>
      <c r="B17" s="4">
        <v>1364.2404761904761</v>
      </c>
      <c r="C17" s="4">
        <v>15000</v>
      </c>
      <c r="D17" s="4">
        <f t="shared" si="1"/>
        <v>20463607.142857142</v>
      </c>
      <c r="E17" s="4">
        <v>53704</v>
      </c>
      <c r="F17" s="17" t="e">
        <f t="shared" si="2"/>
        <v>#REF!</v>
      </c>
      <c r="G17" s="14" t="e">
        <f t="shared" si="3"/>
        <v>#REF!</v>
      </c>
      <c r="H17" s="14" t="e">
        <f t="shared" si="4"/>
        <v>#REF!</v>
      </c>
      <c r="I17" s="4" t="e">
        <f>SUM(#REF!)</f>
        <v>#REF!</v>
      </c>
      <c r="J17" s="4" t="e">
        <f>SUM(#REF!)</f>
        <v>#REF!</v>
      </c>
      <c r="K17" s="4" t="e">
        <f>SUM(#REF!)</f>
        <v>#REF!</v>
      </c>
      <c r="L17" s="4" t="e">
        <f>SUM(#REF!)</f>
        <v>#REF!</v>
      </c>
      <c r="M17" s="4" t="e">
        <f>SUM(#REF!)</f>
        <v>#REF!</v>
      </c>
      <c r="N17" s="4" t="e">
        <f t="shared" si="5"/>
        <v>#REF!</v>
      </c>
      <c r="O17" s="4" t="e">
        <f t="shared" si="0"/>
        <v>#REF!</v>
      </c>
      <c r="P17" s="4" t="e">
        <f t="shared" si="0"/>
        <v>#REF!</v>
      </c>
      <c r="Q17" s="4" t="e">
        <f t="shared" si="0"/>
        <v>#REF!</v>
      </c>
      <c r="R17" s="4" t="e">
        <f t="shared" si="0"/>
        <v>#REF!</v>
      </c>
    </row>
    <row r="18" spans="1:18" x14ac:dyDescent="0.25">
      <c r="A18" s="3" t="s">
        <v>32</v>
      </c>
      <c r="B18" s="4">
        <v>5510</v>
      </c>
      <c r="C18" s="4">
        <v>20000</v>
      </c>
      <c r="D18" s="4">
        <f t="shared" si="1"/>
        <v>110200000</v>
      </c>
      <c r="E18" s="4">
        <v>0</v>
      </c>
      <c r="F18" s="17" t="e">
        <f t="shared" si="2"/>
        <v>#REF!</v>
      </c>
      <c r="G18" s="14" t="e">
        <f t="shared" si="3"/>
        <v>#REF!</v>
      </c>
      <c r="H18" s="14" t="e">
        <f t="shared" si="4"/>
        <v>#REF!</v>
      </c>
      <c r="I18" s="4" t="e">
        <f>SUM(#REF!)</f>
        <v>#REF!</v>
      </c>
      <c r="J18" s="4" t="e">
        <f>SUM(#REF!)</f>
        <v>#REF!</v>
      </c>
      <c r="K18" s="4" t="e">
        <f>SUM(#REF!)</f>
        <v>#REF!</v>
      </c>
      <c r="L18" s="4" t="e">
        <f>SUM(#REF!)</f>
        <v>#REF!</v>
      </c>
      <c r="M18" s="4" t="e">
        <f>SUM(#REF!)</f>
        <v>#REF!</v>
      </c>
      <c r="N18" s="4" t="e">
        <f t="shared" si="5"/>
        <v>#REF!</v>
      </c>
      <c r="O18" s="4" t="e">
        <f t="shared" si="0"/>
        <v>#REF!</v>
      </c>
      <c r="P18" s="4" t="e">
        <f t="shared" si="0"/>
        <v>#REF!</v>
      </c>
      <c r="Q18" s="4" t="e">
        <f t="shared" si="0"/>
        <v>#REF!</v>
      </c>
      <c r="R18" s="4" t="e">
        <f t="shared" si="0"/>
        <v>#REF!</v>
      </c>
    </row>
    <row r="19" spans="1:18" x14ac:dyDescent="0.25">
      <c r="A19" s="3" t="s">
        <v>33</v>
      </c>
      <c r="B19" s="4">
        <v>7056.7619047619046</v>
      </c>
      <c r="C19" s="4">
        <v>10000</v>
      </c>
      <c r="D19" s="4">
        <f t="shared" si="1"/>
        <v>70567619.047619045</v>
      </c>
      <c r="E19" s="4">
        <v>2</v>
      </c>
      <c r="F19" s="17" t="e">
        <f t="shared" si="2"/>
        <v>#REF!</v>
      </c>
      <c r="G19" s="14" t="e">
        <f t="shared" si="3"/>
        <v>#REF!</v>
      </c>
      <c r="H19" s="14" t="e">
        <f t="shared" si="4"/>
        <v>#REF!</v>
      </c>
      <c r="I19" s="4" t="e">
        <f>SUM(#REF!)</f>
        <v>#REF!</v>
      </c>
      <c r="J19" s="4" t="e">
        <f>SUM(#REF!)</f>
        <v>#REF!</v>
      </c>
      <c r="K19" s="4" t="e">
        <f>SUM(#REF!)</f>
        <v>#REF!</v>
      </c>
      <c r="L19" s="4" t="e">
        <f>SUM(#REF!)</f>
        <v>#REF!</v>
      </c>
      <c r="M19" s="4" t="e">
        <f>SUM(#REF!)</f>
        <v>#REF!</v>
      </c>
      <c r="N19" s="4" t="e">
        <f t="shared" si="5"/>
        <v>#REF!</v>
      </c>
      <c r="O19" s="4" t="e">
        <f t="shared" si="5"/>
        <v>#REF!</v>
      </c>
      <c r="P19" s="4" t="e">
        <f t="shared" si="5"/>
        <v>#REF!</v>
      </c>
      <c r="Q19" s="4" t="e">
        <f t="shared" si="5"/>
        <v>#REF!</v>
      </c>
      <c r="R19" s="4" t="e">
        <f t="shared" si="5"/>
        <v>#REF!</v>
      </c>
    </row>
    <row r="20" spans="1:18" x14ac:dyDescent="0.25">
      <c r="A20" s="9" t="s">
        <v>13</v>
      </c>
      <c r="B20" s="4">
        <v>7242.2023809523807</v>
      </c>
      <c r="C20" s="4">
        <v>6500</v>
      </c>
      <c r="D20" s="4">
        <f t="shared" si="1"/>
        <v>47074315.476190478</v>
      </c>
      <c r="E20" s="4">
        <v>3835</v>
      </c>
      <c r="F20" s="17" t="e">
        <f t="shared" si="2"/>
        <v>#REF!</v>
      </c>
      <c r="G20" s="14" t="e">
        <f t="shared" si="3"/>
        <v>#REF!</v>
      </c>
      <c r="H20" s="14" t="e">
        <f t="shared" si="4"/>
        <v>#REF!</v>
      </c>
      <c r="I20" s="4" t="e">
        <f>SUM(#REF!)</f>
        <v>#REF!</v>
      </c>
      <c r="J20" s="4" t="e">
        <f>SUM(#REF!)</f>
        <v>#REF!</v>
      </c>
      <c r="K20" s="4" t="e">
        <f>SUM(#REF!)</f>
        <v>#REF!</v>
      </c>
      <c r="L20" s="4" t="e">
        <f>SUM(#REF!)</f>
        <v>#REF!</v>
      </c>
      <c r="M20" s="4" t="e">
        <f>SUM(#REF!)</f>
        <v>#REF!</v>
      </c>
      <c r="N20" s="4" t="e">
        <f t="shared" si="5"/>
        <v>#REF!</v>
      </c>
      <c r="O20" s="4" t="e">
        <f t="shared" si="5"/>
        <v>#REF!</v>
      </c>
      <c r="P20" s="4" t="e">
        <f t="shared" si="5"/>
        <v>#REF!</v>
      </c>
      <c r="Q20" s="4" t="e">
        <f t="shared" si="5"/>
        <v>#REF!</v>
      </c>
      <c r="R20" s="4" t="e">
        <f t="shared" si="5"/>
        <v>#REF!</v>
      </c>
    </row>
    <row r="21" spans="1:18" x14ac:dyDescent="0.25">
      <c r="A21" s="9" t="s">
        <v>19</v>
      </c>
      <c r="B21" s="4">
        <v>7244.2071428571426</v>
      </c>
      <c r="C21" s="4">
        <v>3000</v>
      </c>
      <c r="D21" s="4">
        <f t="shared" si="1"/>
        <v>21732621.428571429</v>
      </c>
      <c r="E21" s="4">
        <v>7116</v>
      </c>
      <c r="F21" s="17" t="e">
        <f t="shared" si="2"/>
        <v>#REF!</v>
      </c>
      <c r="G21" s="14" t="e">
        <f t="shared" si="3"/>
        <v>#REF!</v>
      </c>
      <c r="H21" s="14" t="e">
        <f t="shared" si="4"/>
        <v>#REF!</v>
      </c>
      <c r="I21" s="4" t="e">
        <f>SUM(#REF!)</f>
        <v>#REF!</v>
      </c>
      <c r="J21" s="4" t="e">
        <f>SUM(#REF!)</f>
        <v>#REF!</v>
      </c>
      <c r="K21" s="4" t="e">
        <f>SUM(#REF!)</f>
        <v>#REF!</v>
      </c>
      <c r="L21" s="4" t="e">
        <f>SUM(#REF!)</f>
        <v>#REF!</v>
      </c>
      <c r="M21" s="4" t="e">
        <f>SUM(#REF!)</f>
        <v>#REF!</v>
      </c>
      <c r="N21" s="4" t="e">
        <f t="shared" si="5"/>
        <v>#REF!</v>
      </c>
      <c r="O21" s="4" t="e">
        <f t="shared" si="5"/>
        <v>#REF!</v>
      </c>
      <c r="P21" s="4" t="e">
        <f t="shared" si="5"/>
        <v>#REF!</v>
      </c>
      <c r="Q21" s="4" t="e">
        <f t="shared" si="5"/>
        <v>#REF!</v>
      </c>
      <c r="R21" s="4" t="e">
        <f t="shared" si="5"/>
        <v>#REF!</v>
      </c>
    </row>
    <row r="22" spans="1:18" x14ac:dyDescent="0.25">
      <c r="A22" s="9" t="s">
        <v>14</v>
      </c>
      <c r="B22" s="4">
        <v>7778.4762000000001</v>
      </c>
      <c r="C22" s="4">
        <v>8000</v>
      </c>
      <c r="D22" s="4">
        <f t="shared" si="1"/>
        <v>62227809.600000001</v>
      </c>
      <c r="E22" s="4">
        <v>1283</v>
      </c>
      <c r="F22" s="17" t="e">
        <f t="shared" si="2"/>
        <v>#REF!</v>
      </c>
      <c r="G22" s="14" t="e">
        <f t="shared" si="3"/>
        <v>#REF!</v>
      </c>
      <c r="H22" s="14" t="e">
        <f t="shared" si="4"/>
        <v>#REF!</v>
      </c>
      <c r="I22" s="4" t="e">
        <f>SUM(#REF!)</f>
        <v>#REF!</v>
      </c>
      <c r="J22" s="4" t="e">
        <f>SUM(#REF!)</f>
        <v>#REF!</v>
      </c>
      <c r="K22" s="4" t="e">
        <f>SUM(#REF!)</f>
        <v>#REF!</v>
      </c>
      <c r="L22" s="4" t="e">
        <f>SUM(#REF!)</f>
        <v>#REF!</v>
      </c>
      <c r="M22" s="4" t="e">
        <f>SUM(#REF!)</f>
        <v>#REF!</v>
      </c>
      <c r="N22" s="4" t="e">
        <f t="shared" si="5"/>
        <v>#REF!</v>
      </c>
      <c r="O22" s="4" t="e">
        <f t="shared" si="5"/>
        <v>#REF!</v>
      </c>
      <c r="P22" s="4" t="e">
        <f t="shared" si="5"/>
        <v>#REF!</v>
      </c>
      <c r="Q22" s="4" t="e">
        <f t="shared" si="5"/>
        <v>#REF!</v>
      </c>
      <c r="R22" s="4" t="e">
        <f t="shared" si="5"/>
        <v>#REF!</v>
      </c>
    </row>
    <row r="23" spans="1:18" x14ac:dyDescent="0.25">
      <c r="A23" s="9" t="s">
        <v>4</v>
      </c>
      <c r="B23" s="4">
        <v>9066.5400000000009</v>
      </c>
      <c r="C23" s="4">
        <v>5000</v>
      </c>
      <c r="D23" s="4">
        <f t="shared" si="1"/>
        <v>45332700.000000007</v>
      </c>
      <c r="E23" s="4">
        <v>17202</v>
      </c>
      <c r="F23" s="17" t="e">
        <f t="shared" si="2"/>
        <v>#REF!</v>
      </c>
      <c r="G23" s="14" t="e">
        <f t="shared" si="3"/>
        <v>#REF!</v>
      </c>
      <c r="H23" s="14" t="e">
        <f t="shared" si="4"/>
        <v>#REF!</v>
      </c>
      <c r="I23" s="4" t="e">
        <f>SUM(#REF!)</f>
        <v>#REF!</v>
      </c>
      <c r="J23" s="4" t="e">
        <f>SUM(#REF!)</f>
        <v>#REF!</v>
      </c>
      <c r="K23" s="4" t="e">
        <f>SUM(#REF!)</f>
        <v>#REF!</v>
      </c>
      <c r="L23" s="4" t="e">
        <f>SUM(#REF!)</f>
        <v>#REF!</v>
      </c>
      <c r="M23" s="4" t="e">
        <f>SUM(#REF!)</f>
        <v>#REF!</v>
      </c>
      <c r="N23" s="4" t="e">
        <f t="shared" si="5"/>
        <v>#REF!</v>
      </c>
      <c r="O23" s="4" t="e">
        <f t="shared" si="5"/>
        <v>#REF!</v>
      </c>
      <c r="P23" s="4" t="e">
        <f t="shared" si="5"/>
        <v>#REF!</v>
      </c>
      <c r="Q23" s="4" t="e">
        <f t="shared" si="5"/>
        <v>#REF!</v>
      </c>
      <c r="R23" s="4" t="e">
        <f t="shared" si="5"/>
        <v>#REF!</v>
      </c>
    </row>
    <row r="24" spans="1:18" x14ac:dyDescent="0.25">
      <c r="A24" s="9" t="s">
        <v>16</v>
      </c>
      <c r="B24" s="4">
        <v>9056.5119047619046</v>
      </c>
      <c r="C24" s="4">
        <v>4000</v>
      </c>
      <c r="D24" s="4">
        <f t="shared" si="1"/>
        <v>36226047.619047619</v>
      </c>
      <c r="E24" s="4">
        <v>10993</v>
      </c>
      <c r="F24" s="17" t="e">
        <f t="shared" si="2"/>
        <v>#REF!</v>
      </c>
      <c r="G24" s="14" t="e">
        <f t="shared" si="3"/>
        <v>#REF!</v>
      </c>
      <c r="H24" s="14" t="e">
        <f t="shared" si="4"/>
        <v>#REF!</v>
      </c>
      <c r="I24" s="4" t="e">
        <f>SUM(#REF!)</f>
        <v>#REF!</v>
      </c>
      <c r="J24" s="4" t="e">
        <f>SUM(#REF!)</f>
        <v>#REF!</v>
      </c>
      <c r="K24" s="4" t="e">
        <f>SUM(#REF!)</f>
        <v>#REF!</v>
      </c>
      <c r="L24" s="4" t="e">
        <f>SUM(#REF!)</f>
        <v>#REF!</v>
      </c>
      <c r="M24" s="4" t="e">
        <f>SUM(#REF!)</f>
        <v>#REF!</v>
      </c>
      <c r="N24" s="4" t="e">
        <f t="shared" si="5"/>
        <v>#REF!</v>
      </c>
      <c r="O24" s="4" t="e">
        <f t="shared" si="5"/>
        <v>#REF!</v>
      </c>
      <c r="P24" s="4" t="e">
        <f t="shared" si="5"/>
        <v>#REF!</v>
      </c>
      <c r="Q24" s="4" t="e">
        <f t="shared" si="5"/>
        <v>#REF!</v>
      </c>
      <c r="R24" s="4" t="e">
        <f t="shared" si="5"/>
        <v>#REF!</v>
      </c>
    </row>
    <row r="25" spans="1:18" x14ac:dyDescent="0.25">
      <c r="A25" s="9" t="s">
        <v>15</v>
      </c>
      <c r="B25" s="4">
        <v>9056.5119047619046</v>
      </c>
      <c r="C25" s="4">
        <v>5000</v>
      </c>
      <c r="D25" s="4">
        <f t="shared" si="1"/>
        <v>45282559.523809522</v>
      </c>
      <c r="E25" s="4">
        <v>11781</v>
      </c>
      <c r="F25" s="17" t="e">
        <f t="shared" si="2"/>
        <v>#REF!</v>
      </c>
      <c r="G25" s="14" t="e">
        <f t="shared" si="3"/>
        <v>#REF!</v>
      </c>
      <c r="H25" s="14" t="e">
        <f t="shared" si="4"/>
        <v>#REF!</v>
      </c>
      <c r="I25" s="4" t="e">
        <f>SUM(#REF!)</f>
        <v>#REF!</v>
      </c>
      <c r="J25" s="4" t="e">
        <f>SUM(#REF!)</f>
        <v>#REF!</v>
      </c>
      <c r="K25" s="4" t="e">
        <f>SUM(#REF!)</f>
        <v>#REF!</v>
      </c>
      <c r="L25" s="4" t="e">
        <f>SUM(#REF!)</f>
        <v>#REF!</v>
      </c>
      <c r="M25" s="4" t="e">
        <f>SUM(#REF!)</f>
        <v>#REF!</v>
      </c>
      <c r="N25" s="4" t="e">
        <f t="shared" si="5"/>
        <v>#REF!</v>
      </c>
      <c r="O25" s="4" t="e">
        <f t="shared" si="5"/>
        <v>#REF!</v>
      </c>
      <c r="P25" s="4" t="e">
        <f t="shared" si="5"/>
        <v>#REF!</v>
      </c>
      <c r="Q25" s="4" t="e">
        <f t="shared" si="5"/>
        <v>#REF!</v>
      </c>
      <c r="R25" s="4" t="e">
        <f t="shared" si="5"/>
        <v>#REF!</v>
      </c>
    </row>
    <row r="26" spans="1:18" x14ac:dyDescent="0.25">
      <c r="A26" s="9" t="s">
        <v>34</v>
      </c>
      <c r="B26" s="4">
        <v>9873.4524000000001</v>
      </c>
      <c r="C26" s="4">
        <v>5500</v>
      </c>
      <c r="D26" s="4">
        <f t="shared" si="1"/>
        <v>54303988.200000003</v>
      </c>
      <c r="E26" s="4">
        <v>15499</v>
      </c>
      <c r="F26" s="17" t="e">
        <f t="shared" si="2"/>
        <v>#REF!</v>
      </c>
      <c r="G26" s="14" t="e">
        <f t="shared" si="3"/>
        <v>#REF!</v>
      </c>
      <c r="H26" s="14" t="e">
        <f t="shared" si="4"/>
        <v>#REF!</v>
      </c>
      <c r="I26" s="4" t="e">
        <f>SUM(#REF!)</f>
        <v>#REF!</v>
      </c>
      <c r="J26" s="4" t="e">
        <f>SUM(#REF!)</f>
        <v>#REF!</v>
      </c>
      <c r="K26" s="4" t="e">
        <f>SUM(#REF!)</f>
        <v>#REF!</v>
      </c>
      <c r="L26" s="4" t="e">
        <f>SUM(#REF!)</f>
        <v>#REF!</v>
      </c>
      <c r="M26" s="4" t="e">
        <f>SUM(#REF!)</f>
        <v>#REF!</v>
      </c>
      <c r="N26" s="4" t="e">
        <f t="shared" si="5"/>
        <v>#REF!</v>
      </c>
      <c r="O26" s="4" t="e">
        <f t="shared" si="5"/>
        <v>#REF!</v>
      </c>
      <c r="P26" s="4" t="e">
        <f t="shared" si="5"/>
        <v>#REF!</v>
      </c>
      <c r="Q26" s="4" t="e">
        <f t="shared" si="5"/>
        <v>#REF!</v>
      </c>
      <c r="R26" s="4" t="e">
        <f t="shared" si="5"/>
        <v>#REF!</v>
      </c>
    </row>
    <row r="27" spans="1:18" x14ac:dyDescent="0.25">
      <c r="A27" s="9" t="s">
        <v>18</v>
      </c>
      <c r="B27" s="4">
        <v>9973.6904761904771</v>
      </c>
      <c r="C27" s="4">
        <v>4000</v>
      </c>
      <c r="D27" s="4">
        <f t="shared" si="1"/>
        <v>39894761.90476191</v>
      </c>
      <c r="E27" s="4">
        <v>6682</v>
      </c>
      <c r="F27" s="17" t="e">
        <f t="shared" si="2"/>
        <v>#REF!</v>
      </c>
      <c r="G27" s="14" t="e">
        <f t="shared" si="3"/>
        <v>#REF!</v>
      </c>
      <c r="H27" s="14" t="e">
        <f t="shared" si="4"/>
        <v>#REF!</v>
      </c>
      <c r="I27" s="4" t="e">
        <f>SUM(#REF!)</f>
        <v>#REF!</v>
      </c>
      <c r="J27" s="4" t="e">
        <f>SUM(#REF!)</f>
        <v>#REF!</v>
      </c>
      <c r="K27" s="4" t="e">
        <f>SUM(#REF!)</f>
        <v>#REF!</v>
      </c>
      <c r="L27" s="4" t="e">
        <f>SUM(#REF!)</f>
        <v>#REF!</v>
      </c>
      <c r="M27" s="4" t="e">
        <f>SUM(#REF!)</f>
        <v>#REF!</v>
      </c>
      <c r="N27" s="4" t="e">
        <f t="shared" si="5"/>
        <v>#REF!</v>
      </c>
      <c r="O27" s="4" t="e">
        <f t="shared" si="5"/>
        <v>#REF!</v>
      </c>
      <c r="P27" s="4" t="e">
        <f t="shared" si="5"/>
        <v>#REF!</v>
      </c>
      <c r="Q27" s="4" t="e">
        <f t="shared" si="5"/>
        <v>#REF!</v>
      </c>
      <c r="R27" s="4" t="e">
        <f t="shared" si="5"/>
        <v>#REF!</v>
      </c>
    </row>
    <row r="28" spans="1:18" x14ac:dyDescent="0.25">
      <c r="A28" s="46" t="s">
        <v>22</v>
      </c>
      <c r="B28" s="47"/>
      <c r="C28" s="10">
        <f t="shared" ref="C28:D28" si="6">SUM(C3:C27)</f>
        <v>453361</v>
      </c>
      <c r="D28" s="10">
        <f t="shared" si="6"/>
        <v>987225717.60119057</v>
      </c>
      <c r="E28" s="10">
        <f>SUM(E3:E27)</f>
        <v>771172</v>
      </c>
      <c r="F28" s="10" t="e">
        <f>SUM(F3:F27)</f>
        <v>#REF!</v>
      </c>
      <c r="G28" s="15" t="e">
        <f t="shared" ref="G28:H28" si="7">SUM(G3:G27)</f>
        <v>#REF!</v>
      </c>
      <c r="H28" s="15" t="e">
        <f t="shared" si="7"/>
        <v>#REF!</v>
      </c>
      <c r="I28" s="2" t="e">
        <f t="shared" ref="I28:R28" si="8">SUM(I3:I27)</f>
        <v>#REF!</v>
      </c>
      <c r="J28" s="2" t="e">
        <f t="shared" si="8"/>
        <v>#REF!</v>
      </c>
      <c r="K28" s="2" t="e">
        <f t="shared" si="8"/>
        <v>#REF!</v>
      </c>
      <c r="L28" s="2" t="e">
        <f t="shared" si="8"/>
        <v>#REF!</v>
      </c>
      <c r="M28" s="2" t="e">
        <f t="shared" si="8"/>
        <v>#REF!</v>
      </c>
      <c r="N28" s="10" t="e">
        <f t="shared" si="8"/>
        <v>#REF!</v>
      </c>
      <c r="O28" s="10" t="e">
        <f t="shared" si="8"/>
        <v>#REF!</v>
      </c>
      <c r="P28" s="10" t="e">
        <f t="shared" si="8"/>
        <v>#REF!</v>
      </c>
      <c r="Q28" s="10" t="e">
        <f t="shared" si="8"/>
        <v>#REF!</v>
      </c>
      <c r="R28" s="10" t="e">
        <f t="shared" si="8"/>
        <v>#REF!</v>
      </c>
    </row>
  </sheetData>
  <mergeCells count="3">
    <mergeCell ref="I1:M1"/>
    <mergeCell ref="N1:R1"/>
    <mergeCell ref="A28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Mugdho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zia@edison-bd.com</dc:creator>
  <cp:lastModifiedBy>8801715116767</cp:lastModifiedBy>
  <cp:lastPrinted>2019-03-28T13:43:59Z</cp:lastPrinted>
  <dcterms:created xsi:type="dcterms:W3CDTF">2018-02-20T04:51:28Z</dcterms:created>
  <dcterms:modified xsi:type="dcterms:W3CDTF">2021-07-13T16:39:12Z</dcterms:modified>
</cp:coreProperties>
</file>