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February\All Details\28.02.2021\"/>
    </mc:Choice>
  </mc:AlternateContent>
  <bookViews>
    <workbookView xWindow="-120" yWindow="-120" windowWidth="20730" windowHeight="11310" tabRatio="599" activeTab="1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E13" i="10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B10" i="10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<sst xmlns="http://schemas.openxmlformats.org/spreadsheetml/2006/main" count="518" uniqueCount="246">
  <si>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</si>
  <si>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</si>
  <si>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</si>
  <si>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</si>
  <si>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</si>
  <si>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</si>
  <si>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</si>
  <si>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</si>
  <si>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</si>
  <si>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</si>
  <si>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</si>
  <si>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</si>
  <si>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</si>
  <si>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</si>
  <si>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</si>
  <si>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</si>
  <si>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</si>
  <si>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</si>
  <si>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</si>
  <si>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</si>
  <si>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</si>
  <si>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</si>
  <si>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</si>
  <si>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</si>
  <si>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</si>
  <si>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</si>
  <si>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</si>
  <si>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</si>
  <si>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</si>
  <si>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</si>
  <si>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</si>
  <si>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</si>
  <si>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</si>
  <si>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</si>
  <si>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</si>
  <si>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</si>
  <si>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</si>
  <si>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</si>
  <si>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</si>
  <si>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</si>
  <si>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</si>
  <si>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</si>
  <si>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</si>
  <si>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</si>
  <si>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</si>
  <si>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</si>
  <si>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</si>
  <si>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</si>
  <si>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</si>
  <si>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</si>
  <si>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</si>
  <si>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</si>
  <si>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</si>
  <si>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</si>
  <si>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</si>
  <si>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</si>
  <si>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</si>
  <si>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</si>
  <si>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</si>
  <si>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</si>
  <si>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</si>
  <si>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</si>
  <si>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</si>
  <si>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</si>
  <si>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</si>
  <si>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</si>
  <si>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</si>
  <si>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</si>
  <si>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</si>
  <si>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</si>
  <si>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</si>
  <si>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</si>
  <si>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</si>
  <si>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</si>
  <si>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</si>
  <si>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</si>
  <si>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</si>
  <si>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</si>
  <si>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</si>
  <si>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</si>
  <si>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</si>
  <si>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</si>
  <si>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</si>
  <si>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</si>
  <si>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</si>
  <si>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</si>
  <si>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</si>
  <si>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</si>
  <si>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</si>
  <si>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</si>
  <si>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</si>
  <si>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</si>
  <si>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</si>
  <si>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</si>
  <si>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</si>
  <si>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</si>
  <si>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</si>
  <si>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</si>
  <si>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</si>
  <si>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</si>
  <si>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</si>
  <si>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</si>
  <si>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</si>
  <si>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</si>
  <si>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</si>
  <si>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</si>
  <si>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</si>
  <si>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</si>
  <si>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</si>
  <si>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</si>
  <si>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</si>
  <si>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</si>
  <si>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</si>
  <si>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</si>
  <si>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</si>
  <si>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</si>
  <si>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</si>
  <si>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</si>
  <si>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</si>
  <si>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</si>
  <si>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</si>
  <si>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</si>
  <si>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</si>
  <si>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</si>
  <si>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</si>
  <si>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</si>
  <si>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</si>
  <si>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</si>
  <si>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</si>
  <si>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</si>
  <si>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</si>
  <si>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</si>
  <si>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</si>
  <si>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</si>
  <si>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</si>
  <si>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</si>
  <si>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</si>
  <si>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</si>
  <si>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</si>
  <si>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</si>
  <si>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</si>
  <si>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</si>
  <si>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</si>
  <si>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</si>
  <si>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</si>
  <si>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</si>
  <si>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</si>
  <si>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</si>
  <si>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</si>
  <si>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</si>
  <si>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</si>
  <si>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</si>
  <si>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</si>
  <si>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</si>
  <si>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</si>
  <si>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</si>
  <si>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</si>
  <si>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</si>
  <si>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</si>
  <si>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</si>
  <si>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</si>
  <si>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</si>
  <si>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</si>
  <si>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</si>
  <si>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</si>
  <si>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</si>
  <si>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</si>
  <si>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</si>
  <si>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</si>
  <si>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</si>
  <si>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</si>
  <si>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</si>
  <si>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</si>
  <si>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</si>
  <si>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</si>
  <si>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</si>
  <si>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</si>
  <si>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</si>
  <si>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</si>
  <si>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</si>
  <si>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</si>
  <si>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</si>
  <si>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</si>
  <si>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</si>
  <si>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</si>
  <si>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</si>
  <si>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</si>
  <si>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</si>
  <si>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</si>
  <si>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</si>
  <si>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</si>
  <si>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</si>
  <si>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</si>
  <si>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</si>
  <si>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</si>
  <si>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</si>
  <si>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</si>
  <si>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</si>
  <si>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</si>
  <si>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</si>
  <si>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</si>
  <si>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</si>
  <si>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</si>
  <si>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</si>
  <si>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</si>
  <si>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</si>
  <si>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</si>
  <si>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</si>
  <si>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</si>
  <si>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</si>
  <si>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</si>
  <si>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</si>
  <si>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</si>
  <si>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</si>
  <si>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</si>
  <si>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</si>
  <si>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</si>
  <si>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</si>
  <si>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</si>
  <si>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</si>
  <si>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</si>
  <si>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</si>
  <si>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</si>
  <si>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</si>
  <si>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</si>
  <si>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</si>
  <si>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</si>
  <si>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</si>
  <si>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</si>
  <si>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</si>
  <si>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</si>
  <si>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</si>
  <si>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</si>
  <si>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</si>
  <si>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</si>
  <si>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</si>
  <si>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25.02.2021</t>
  </si>
  <si>
    <t>27.02.2021</t>
  </si>
  <si>
    <t>26.02.2021</t>
  </si>
  <si>
    <t>Biswas tel</t>
  </si>
  <si>
    <t>28.02.2021</t>
  </si>
  <si>
    <t>Date: 28.02.2021</t>
  </si>
  <si>
    <t>Boss (+)</t>
  </si>
  <si>
    <t>2.02.2021</t>
  </si>
  <si>
    <t>Bariola dhar</t>
  </si>
  <si>
    <t>1 %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</si>
</sst>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G31" sqref="G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3"/>
      <c r="B6" s="38" t="s">
        <v>200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3"/>
      <c r="B7" s="38" t="s">
        <v>202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3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3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3"/>
      <c r="B10" s="38" t="s">
        <v>207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3"/>
      <c r="B12" s="38" t="s">
        <v>208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3"/>
      <c r="B13" s="38" t="s">
        <v>210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3"/>
      <c r="B14" s="38" t="s">
        <v>211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3"/>
      <c r="B15" s="38" t="s">
        <v>213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3"/>
      <c r="B16" s="38" t="s">
        <v>215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3"/>
      <c r="B17" s="38" t="s">
        <v>217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3"/>
      <c r="B18" s="38" t="s">
        <v>218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3"/>
      <c r="B19" s="38" t="s">
        <v>219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3"/>
      <c r="B20" s="38" t="s">
        <v>220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3"/>
      <c r="B21" s="38" t="s">
        <v>221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3"/>
      <c r="B22" s="38" t="s">
        <v>222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3"/>
      <c r="B23" s="38" t="s">
        <v>224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3"/>
      <c r="B24" s="38" t="s">
        <v>226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3"/>
      <c r="B25" s="38" t="s">
        <v>228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3"/>
      <c r="B26" s="38" t="s">
        <v>230</v>
      </c>
      <c r="C26" s="37">
        <v>570000</v>
      </c>
      <c r="D26" s="240">
        <v>300000</v>
      </c>
      <c r="E26" s="39">
        <f t="shared" si="0"/>
        <v>993844</v>
      </c>
      <c r="F26" s="30"/>
      <c r="G26" s="2"/>
      <c r="H26" s="2"/>
    </row>
    <row r="27" spans="1:8">
      <c r="A27" s="293"/>
      <c r="B27" s="38" t="s">
        <v>234</v>
      </c>
      <c r="C27" s="37">
        <v>560000</v>
      </c>
      <c r="D27" s="240">
        <v>900000</v>
      </c>
      <c r="E27" s="39">
        <f t="shared" si="0"/>
        <v>653844</v>
      </c>
      <c r="F27" s="30"/>
      <c r="G27" s="2"/>
      <c r="H27" s="33"/>
    </row>
    <row r="28" spans="1:8">
      <c r="A28" s="293"/>
      <c r="B28" s="38" t="s">
        <v>236</v>
      </c>
      <c r="C28" s="37">
        <v>280000</v>
      </c>
      <c r="D28" s="240">
        <v>900000</v>
      </c>
      <c r="E28" s="39">
        <f t="shared" si="0"/>
        <v>33844</v>
      </c>
      <c r="F28" s="30"/>
      <c r="G28" s="2"/>
      <c r="H28" s="33"/>
    </row>
    <row r="29" spans="1:8">
      <c r="A29" s="293"/>
      <c r="B29" s="38" t="s">
        <v>237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3"/>
      <c r="B30" s="38" t="s">
        <v>240</v>
      </c>
      <c r="C30" s="37">
        <v>1450000</v>
      </c>
      <c r="D30" s="37">
        <v>0</v>
      </c>
      <c r="E30" s="39">
        <f t="shared" si="0"/>
        <v>1483844</v>
      </c>
      <c r="F30" s="30"/>
      <c r="G30" s="2"/>
      <c r="H30" s="33"/>
    </row>
    <row r="31" spans="1:8">
      <c r="A31" s="293"/>
      <c r="B31" s="38" t="s">
        <v>240</v>
      </c>
      <c r="C31" s="288">
        <v>1000000</v>
      </c>
      <c r="D31" s="240">
        <v>2450000</v>
      </c>
      <c r="E31" s="39">
        <f t="shared" si="0"/>
        <v>33844</v>
      </c>
      <c r="F31" s="289" t="s">
        <v>242</v>
      </c>
      <c r="G31" s="2"/>
      <c r="H31" s="33"/>
    </row>
    <row r="32" spans="1:8">
      <c r="A32" s="293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33844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33844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33844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33844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33844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33844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33844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33844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33844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33844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33844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33844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33844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33844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33844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33844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33844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33844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33844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33844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33844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33844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33844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33844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33844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33844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33844</v>
      </c>
      <c r="F82" s="30"/>
      <c r="G82" s="2"/>
    </row>
    <row r="83" spans="1:7">
      <c r="A83" s="293"/>
      <c r="B83" s="43"/>
      <c r="C83" s="39">
        <f>SUM(C5:C72)</f>
        <v>10783844</v>
      </c>
      <c r="D83" s="39">
        <f>SUM(D5:D77)</f>
        <v>10750000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abSelected="1" workbookViewId="0">
      <pane xSplit="10" ySplit="13" topLeftCell="K23" activePane="bottomRight" state="frozen"/>
      <selection pane="topRight" activeCell="K1" sqref="K1"/>
      <selection pane="bottomLeft" activeCell="A15" sqref="A15"/>
      <selection pane="bottomRight" activeCell="N33" sqref="N33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</row>
    <row r="2" spans="1:26" s="189" customFormat="1" ht="18">
      <c r="A2" s="301" t="s">
        <v>94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</row>
    <row r="3" spans="1:26" s="190" customFormat="1" ht="16.5" thickBot="1">
      <c r="A3" s="302" t="s">
        <v>199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4"/>
      <c r="U3" s="105"/>
      <c r="V3" s="8"/>
      <c r="W3" s="8"/>
      <c r="X3" s="8"/>
      <c r="Y3" s="8"/>
      <c r="Z3" s="28"/>
    </row>
    <row r="4" spans="1:26" s="192" customFormat="1" ht="12.75" customHeight="1">
      <c r="A4" s="305" t="s">
        <v>95</v>
      </c>
      <c r="B4" s="307" t="s">
        <v>96</v>
      </c>
      <c r="C4" s="294" t="s">
        <v>97</v>
      </c>
      <c r="D4" s="294" t="s">
        <v>98</v>
      </c>
      <c r="E4" s="294" t="s">
        <v>99</v>
      </c>
      <c r="F4" s="294" t="s">
        <v>100</v>
      </c>
      <c r="G4" s="294" t="s">
        <v>101</v>
      </c>
      <c r="H4" s="294" t="s">
        <v>102</v>
      </c>
      <c r="I4" s="294" t="s">
        <v>123</v>
      </c>
      <c r="J4" s="294" t="s">
        <v>103</v>
      </c>
      <c r="K4" s="294" t="s">
        <v>104</v>
      </c>
      <c r="L4" s="294" t="s">
        <v>105</v>
      </c>
      <c r="M4" s="294" t="s">
        <v>106</v>
      </c>
      <c r="N4" s="294" t="s">
        <v>107</v>
      </c>
      <c r="O4" s="296" t="s">
        <v>245</v>
      </c>
      <c r="P4" s="298" t="s">
        <v>108</v>
      </c>
      <c r="Q4" s="311" t="s">
        <v>29</v>
      </c>
      <c r="R4" s="309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306"/>
      <c r="B5" s="308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299"/>
      <c r="Q5" s="312"/>
      <c r="R5" s="310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200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202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203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205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206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208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210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211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213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215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216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218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219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220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221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222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224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226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228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 t="s">
        <v>230</v>
      </c>
      <c r="B25" s="208">
        <v>1300</v>
      </c>
      <c r="C25" s="201"/>
      <c r="D25" s="209"/>
      <c r="E25" s="209">
        <v>220</v>
      </c>
      <c r="F25" s="209"/>
      <c r="G25" s="209">
        <v>290</v>
      </c>
      <c r="H25" s="209"/>
      <c r="I25" s="209"/>
      <c r="J25" s="209">
        <v>185</v>
      </c>
      <c r="K25" s="209">
        <v>480</v>
      </c>
      <c r="L25" s="209"/>
      <c r="M25" s="209"/>
      <c r="N25" s="242">
        <v>20</v>
      </c>
      <c r="O25" s="209"/>
      <c r="P25" s="209"/>
      <c r="Q25" s="209"/>
      <c r="R25" s="211"/>
      <c r="S25" s="205">
        <f t="shared" si="0"/>
        <v>2495</v>
      </c>
      <c r="T25" s="215"/>
      <c r="U25" s="7"/>
    </row>
    <row r="26" spans="1:25" s="21" customFormat="1">
      <c r="A26" s="200" t="s">
        <v>234</v>
      </c>
      <c r="B26" s="208">
        <v>500</v>
      </c>
      <c r="C26" s="201"/>
      <c r="D26" s="209"/>
      <c r="E26" s="209"/>
      <c r="F26" s="209"/>
      <c r="G26" s="209">
        <v>200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09"/>
      <c r="Q26" s="209"/>
      <c r="R26" s="211"/>
      <c r="S26" s="205">
        <f t="shared" si="0"/>
        <v>1400</v>
      </c>
      <c r="T26" s="206"/>
      <c r="U26" s="7"/>
    </row>
    <row r="27" spans="1:25" s="21" customFormat="1">
      <c r="A27" s="200" t="s">
        <v>236</v>
      </c>
      <c r="B27" s="208">
        <v>500</v>
      </c>
      <c r="C27" s="201"/>
      <c r="D27" s="209"/>
      <c r="E27" s="209"/>
      <c r="F27" s="209"/>
      <c r="G27" s="209">
        <v>170</v>
      </c>
      <c r="H27" s="209"/>
      <c r="I27" s="209"/>
      <c r="J27" s="209">
        <v>180</v>
      </c>
      <c r="K27" s="209">
        <v>480</v>
      </c>
      <c r="L27" s="209"/>
      <c r="M27" s="209"/>
      <c r="N27" s="242">
        <v>20</v>
      </c>
      <c r="O27" s="209"/>
      <c r="P27" s="209"/>
      <c r="Q27" s="209"/>
      <c r="R27" s="211">
        <v>50</v>
      </c>
      <c r="S27" s="205">
        <f t="shared" si="0"/>
        <v>1400</v>
      </c>
      <c r="T27" s="206"/>
      <c r="U27" s="7"/>
    </row>
    <row r="28" spans="1:25" s="21" customFormat="1">
      <c r="A28" s="200" t="s">
        <v>237</v>
      </c>
      <c r="B28" s="208">
        <v>1300</v>
      </c>
      <c r="C28" s="201">
        <v>380</v>
      </c>
      <c r="D28" s="209"/>
      <c r="E28" s="209"/>
      <c r="F28" s="209"/>
      <c r="G28" s="209">
        <v>110</v>
      </c>
      <c r="H28" s="209"/>
      <c r="I28" s="209"/>
      <c r="J28" s="209">
        <v>160</v>
      </c>
      <c r="K28" s="209">
        <v>480</v>
      </c>
      <c r="L28" s="209"/>
      <c r="M28" s="209"/>
      <c r="N28" s="242">
        <v>20</v>
      </c>
      <c r="O28" s="209"/>
      <c r="P28" s="209"/>
      <c r="Q28" s="209"/>
      <c r="R28" s="211"/>
      <c r="S28" s="205">
        <f t="shared" si="0"/>
        <v>2450</v>
      </c>
      <c r="T28" s="206"/>
      <c r="U28" s="7"/>
      <c r="V28" s="218"/>
      <c r="W28" s="218"/>
    </row>
    <row r="29" spans="1:25" s="21" customFormat="1">
      <c r="A29" s="200" t="s">
        <v>240</v>
      </c>
      <c r="B29" s="208">
        <v>500</v>
      </c>
      <c r="C29" s="201">
        <v>800</v>
      </c>
      <c r="D29" s="209"/>
      <c r="E29" s="209"/>
      <c r="F29" s="209"/>
      <c r="G29" s="209">
        <v>310</v>
      </c>
      <c r="H29" s="209"/>
      <c r="I29" s="209"/>
      <c r="J29" s="209">
        <v>195</v>
      </c>
      <c r="K29" s="209">
        <v>480</v>
      </c>
      <c r="L29" s="209"/>
      <c r="M29" s="209">
        <v>692</v>
      </c>
      <c r="N29" s="242"/>
      <c r="O29" s="209">
        <v>2615</v>
      </c>
      <c r="P29" s="209">
        <v>10000</v>
      </c>
      <c r="Q29" s="209"/>
      <c r="R29" s="211"/>
      <c r="S29" s="205">
        <f t="shared" si="0"/>
        <v>15592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19150</v>
      </c>
      <c r="C37" s="227">
        <f t="shared" ref="C37:R37" si="1">SUM(C6:C36)</f>
        <v>2720</v>
      </c>
      <c r="D37" s="227">
        <f t="shared" si="1"/>
        <v>1505</v>
      </c>
      <c r="E37" s="227">
        <f t="shared" si="1"/>
        <v>6630</v>
      </c>
      <c r="F37" s="227">
        <f t="shared" si="1"/>
        <v>175</v>
      </c>
      <c r="G37" s="227">
        <f>SUM(G6:G36)</f>
        <v>6340</v>
      </c>
      <c r="H37" s="227">
        <f t="shared" si="1"/>
        <v>0</v>
      </c>
      <c r="I37" s="227">
        <f t="shared" si="1"/>
        <v>0</v>
      </c>
      <c r="J37" s="227">
        <f t="shared" si="1"/>
        <v>4460</v>
      </c>
      <c r="K37" s="227">
        <f t="shared" si="1"/>
        <v>11280</v>
      </c>
      <c r="L37" s="227">
        <f t="shared" si="1"/>
        <v>0</v>
      </c>
      <c r="M37" s="227">
        <f t="shared" si="1"/>
        <v>692</v>
      </c>
      <c r="N37" s="245">
        <f t="shared" si="1"/>
        <v>360</v>
      </c>
      <c r="O37" s="227">
        <f t="shared" si="1"/>
        <v>2615</v>
      </c>
      <c r="P37" s="227">
        <f t="shared" si="1"/>
        <v>10000</v>
      </c>
      <c r="Q37" s="227">
        <f t="shared" si="1"/>
        <v>0</v>
      </c>
      <c r="R37" s="228">
        <f t="shared" si="1"/>
        <v>100</v>
      </c>
      <c r="S37" s="229">
        <f>SUM(S6:S36)</f>
        <v>66027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0" zoomScale="120" zoomScaleNormal="120" workbookViewId="0">
      <selection activeCell="G54" sqref="G54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9" t="s">
        <v>17</v>
      </c>
      <c r="B1" s="319"/>
      <c r="C1" s="319"/>
      <c r="D1" s="319"/>
      <c r="E1" s="319"/>
      <c r="F1" s="319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20" t="s">
        <v>201</v>
      </c>
      <c r="B2" s="320"/>
      <c r="C2" s="320"/>
      <c r="D2" s="320"/>
      <c r="E2" s="320"/>
      <c r="F2" s="320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1" t="s">
        <v>36</v>
      </c>
      <c r="B3" s="321"/>
      <c r="C3" s="321"/>
      <c r="D3" s="321"/>
      <c r="E3" s="321"/>
      <c r="F3" s="321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202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205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208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210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211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213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215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217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218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219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220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221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222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224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226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228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230</v>
      </c>
      <c r="B24" s="99">
        <v>557870</v>
      </c>
      <c r="C24" s="99">
        <v>556530</v>
      </c>
      <c r="D24" s="99">
        <v>2000</v>
      </c>
      <c r="E24" s="99">
        <f t="shared" si="0"/>
        <v>558530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234</v>
      </c>
      <c r="B25" s="99">
        <v>305765</v>
      </c>
      <c r="C25" s="99">
        <v>285495</v>
      </c>
      <c r="D25" s="99">
        <v>1400</v>
      </c>
      <c r="E25" s="99">
        <f t="shared" si="0"/>
        <v>286895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236</v>
      </c>
      <c r="B26" s="99">
        <v>545615</v>
      </c>
      <c r="C26" s="99">
        <v>566605</v>
      </c>
      <c r="D26" s="99">
        <v>1400</v>
      </c>
      <c r="E26" s="99">
        <f t="shared" si="0"/>
        <v>568005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238</v>
      </c>
      <c r="B27" s="99">
        <v>807365</v>
      </c>
      <c r="C27" s="99">
        <v>643665</v>
      </c>
      <c r="D27" s="99">
        <v>2150</v>
      </c>
      <c r="E27" s="99">
        <f t="shared" si="0"/>
        <v>645815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240</v>
      </c>
      <c r="B28" s="99">
        <v>401815</v>
      </c>
      <c r="C28" s="99">
        <v>394608</v>
      </c>
      <c r="D28" s="99">
        <v>12977</v>
      </c>
      <c r="E28" s="99">
        <f t="shared" si="0"/>
        <v>407585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10794245</v>
      </c>
      <c r="C33" s="99">
        <f>SUM(C5:C32)</f>
        <v>10847914</v>
      </c>
      <c r="D33" s="99">
        <f>SUM(D5:D32)</f>
        <v>62432</v>
      </c>
      <c r="E33" s="99">
        <f>SUM(E5:E32)</f>
        <v>10910346</v>
      </c>
      <c r="F33" s="107">
        <f>B33-E33</f>
        <v>-116101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2" t="s">
        <v>42</v>
      </c>
      <c r="B35" s="323"/>
      <c r="C35" s="323"/>
      <c r="D35" s="324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/>
      <c r="B38" s="92"/>
      <c r="C38" s="269"/>
      <c r="D38" s="92"/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/>
      <c r="B39" s="130"/>
      <c r="C39" s="269"/>
      <c r="D39" s="92"/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/>
      <c r="B40" s="92"/>
      <c r="C40" s="269"/>
      <c r="D40" s="92"/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/>
      <c r="B41" s="252"/>
      <c r="C41" s="269"/>
      <c r="D41" s="131"/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1535</v>
      </c>
      <c r="D42" s="92" t="s">
        <v>240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5" t="s">
        <v>52</v>
      </c>
      <c r="G43" s="325"/>
      <c r="H43" s="325"/>
      <c r="I43" s="325"/>
      <c r="J43" s="325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173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140000</v>
      </c>
      <c r="D48" s="268" t="s">
        <v>237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325545</v>
      </c>
      <c r="D50" s="268" t="s">
        <v>243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208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222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226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325620</v>
      </c>
      <c r="D54" s="140" t="s">
        <v>240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299225</v>
      </c>
      <c r="D55" s="149" t="s">
        <v>240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188825</v>
      </c>
      <c r="D56" s="143" t="s">
        <v>240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181</v>
      </c>
      <c r="B57" s="143"/>
      <c r="C57" s="142">
        <v>4000</v>
      </c>
      <c r="D57" s="149" t="s">
        <v>240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229</v>
      </c>
      <c r="B58" s="96"/>
      <c r="C58" s="142">
        <v>32425</v>
      </c>
      <c r="D58" s="146" t="s">
        <v>237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194</v>
      </c>
      <c r="B59" s="148"/>
      <c r="C59" s="142">
        <v>10000</v>
      </c>
      <c r="D59" s="146" t="s">
        <v>240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195</v>
      </c>
      <c r="B60" s="96"/>
      <c r="C60" s="142">
        <v>3000</v>
      </c>
      <c r="D60" s="149" t="s">
        <v>240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239</v>
      </c>
      <c r="B61" s="96"/>
      <c r="C61" s="142">
        <v>14500</v>
      </c>
      <c r="D61" s="146" t="s">
        <v>237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190</v>
      </c>
      <c r="B62" s="277"/>
      <c r="C62" s="142">
        <v>8000</v>
      </c>
      <c r="D62" s="149" t="s">
        <v>240</v>
      </c>
      <c r="E62" s="113"/>
      <c r="F62" s="313" t="s">
        <v>143</v>
      </c>
      <c r="G62" s="313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6" t="s">
        <v>30</v>
      </c>
      <c r="B63" s="327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174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168</v>
      </c>
      <c r="I65" s="97">
        <v>41580</v>
      </c>
      <c r="J65" s="96" t="s">
        <v>178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200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187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187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176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185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18920</v>
      </c>
      <c r="D69" s="149" t="s">
        <v>240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191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179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206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215</v>
      </c>
      <c r="E72" s="105"/>
      <c r="F72" s="158"/>
      <c r="G72" s="154" t="s">
        <v>27</v>
      </c>
      <c r="H72" s="154"/>
      <c r="I72" s="97">
        <v>7160</v>
      </c>
      <c r="J72" s="144" t="s">
        <v>173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209</v>
      </c>
      <c r="B74" s="143"/>
      <c r="C74" s="142">
        <v>2120</v>
      </c>
      <c r="D74" s="143" t="s">
        <v>208</v>
      </c>
      <c r="E74" s="105"/>
      <c r="F74" s="158"/>
      <c r="G74" s="154" t="s">
        <v>189</v>
      </c>
      <c r="H74" s="154"/>
      <c r="I74" s="97">
        <v>6780</v>
      </c>
      <c r="J74" s="144" t="s">
        <v>191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167</v>
      </c>
      <c r="E76" s="104"/>
      <c r="F76" s="158"/>
      <c r="G76" s="154" t="s">
        <v>25</v>
      </c>
      <c r="H76" s="154"/>
      <c r="I76" s="97">
        <v>383385</v>
      </c>
      <c r="J76" s="144" t="s">
        <v>193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183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37810</v>
      </c>
      <c r="D79" s="146" t="s">
        <v>237</v>
      </c>
      <c r="E79" s="104"/>
      <c r="F79" s="158"/>
      <c r="G79" s="154" t="s">
        <v>53</v>
      </c>
      <c r="H79" s="154"/>
      <c r="I79" s="97">
        <v>78810</v>
      </c>
      <c r="J79" s="144" t="s">
        <v>186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212</v>
      </c>
      <c r="B80" s="143"/>
      <c r="C80" s="142">
        <v>8795</v>
      </c>
      <c r="D80" s="143" t="s">
        <v>211</v>
      </c>
      <c r="E80" s="104"/>
      <c r="F80" s="158"/>
      <c r="G80" s="156" t="s">
        <v>54</v>
      </c>
      <c r="H80" s="156"/>
      <c r="I80" s="157">
        <v>214000</v>
      </c>
      <c r="J80" s="159" t="s">
        <v>193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11790</v>
      </c>
      <c r="D81" s="146" t="s">
        <v>230</v>
      </c>
      <c r="E81" s="104"/>
      <c r="F81" s="161"/>
      <c r="G81" s="154" t="s">
        <v>55</v>
      </c>
      <c r="H81" s="154"/>
      <c r="I81" s="97">
        <v>533611</v>
      </c>
      <c r="J81" s="144" t="s">
        <v>193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170</v>
      </c>
      <c r="E82" s="105"/>
      <c r="F82" s="162"/>
      <c r="G82" s="154" t="s">
        <v>56</v>
      </c>
      <c r="H82" s="154"/>
      <c r="I82" s="97">
        <v>190000</v>
      </c>
      <c r="J82" s="96" t="s">
        <v>193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175</v>
      </c>
      <c r="B83" s="96"/>
      <c r="C83" s="142">
        <v>13045</v>
      </c>
      <c r="D83" s="149" t="s">
        <v>191</v>
      </c>
      <c r="E83" s="105"/>
      <c r="F83" s="162"/>
      <c r="G83" s="154" t="s">
        <v>181</v>
      </c>
      <c r="H83" s="154"/>
      <c r="I83" s="97">
        <v>4000</v>
      </c>
      <c r="J83" s="97" t="s">
        <v>193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190</v>
      </c>
      <c r="H84" s="154"/>
      <c r="I84" s="97">
        <v>5000</v>
      </c>
      <c r="J84" s="144" t="s">
        <v>193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171</v>
      </c>
      <c r="B85" s="143"/>
      <c r="C85" s="142">
        <v>20070</v>
      </c>
      <c r="D85" s="143" t="s">
        <v>224</v>
      </c>
      <c r="E85" s="105"/>
      <c r="F85" s="161"/>
      <c r="G85" s="154" t="s">
        <v>194</v>
      </c>
      <c r="H85" s="154"/>
      <c r="I85" s="97">
        <v>14000</v>
      </c>
      <c r="J85" s="144" t="s">
        <v>193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220</v>
      </c>
      <c r="E86" s="105"/>
      <c r="F86" s="158"/>
      <c r="G86" s="154" t="s">
        <v>195</v>
      </c>
      <c r="H86" s="154"/>
      <c r="I86" s="97">
        <v>10000</v>
      </c>
      <c r="J86" s="144" t="s">
        <v>193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210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196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228</v>
      </c>
      <c r="F92" s="158"/>
      <c r="G92" s="154" t="s">
        <v>67</v>
      </c>
      <c r="H92" s="154"/>
      <c r="I92" s="97">
        <v>43910</v>
      </c>
      <c r="J92" s="144" t="s">
        <v>187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182</v>
      </c>
      <c r="B93" s="96"/>
      <c r="C93" s="142">
        <v>12620</v>
      </c>
      <c r="D93" s="143" t="s">
        <v>180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231</v>
      </c>
      <c r="B94" s="143"/>
      <c r="C94" s="142">
        <v>4230</v>
      </c>
      <c r="D94" s="143" t="s">
        <v>230</v>
      </c>
      <c r="F94" s="153"/>
      <c r="G94" s="154" t="s">
        <v>69</v>
      </c>
      <c r="H94" s="154"/>
      <c r="I94" s="97">
        <v>10570</v>
      </c>
      <c r="J94" s="144" t="s">
        <v>193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192</v>
      </c>
      <c r="B95" s="143"/>
      <c r="C95" s="142">
        <v>3400</v>
      </c>
      <c r="D95" s="143" t="s">
        <v>191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214</v>
      </c>
      <c r="B96" s="96"/>
      <c r="C96" s="142">
        <v>10345</v>
      </c>
      <c r="D96" s="146" t="s">
        <v>213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186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9"/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232</v>
      </c>
      <c r="B99" s="143"/>
      <c r="C99" s="142">
        <v>3640</v>
      </c>
      <c r="D99" s="143" t="s">
        <v>230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233</v>
      </c>
      <c r="B100" s="143"/>
      <c r="C100" s="142">
        <v>6000</v>
      </c>
      <c r="D100" s="143" t="s">
        <v>230</v>
      </c>
      <c r="F100" s="162"/>
      <c r="G100" s="154" t="s">
        <v>80</v>
      </c>
      <c r="H100" s="154"/>
      <c r="I100" s="97">
        <v>18000</v>
      </c>
      <c r="J100" s="144" t="s">
        <v>167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191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244</v>
      </c>
      <c r="B104" s="143"/>
      <c r="C104" s="142">
        <v>20000</v>
      </c>
      <c r="D104" s="143" t="s">
        <v>240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170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175</v>
      </c>
      <c r="H106" s="154"/>
      <c r="I106" s="97">
        <v>13045</v>
      </c>
      <c r="J106" s="144" t="s">
        <v>191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235</v>
      </c>
      <c r="B108" s="143"/>
      <c r="C108" s="142">
        <v>10000</v>
      </c>
      <c r="D108" s="143" t="s">
        <v>234</v>
      </c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225</v>
      </c>
      <c r="B109" s="143"/>
      <c r="C109" s="142">
        <v>1150</v>
      </c>
      <c r="D109" s="143" t="s">
        <v>224</v>
      </c>
      <c r="F109" s="162"/>
      <c r="G109" s="154" t="s">
        <v>171</v>
      </c>
      <c r="H109" s="154"/>
      <c r="I109" s="97">
        <v>35070</v>
      </c>
      <c r="J109" s="144" t="s">
        <v>186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167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174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182</v>
      </c>
      <c r="H117" s="156"/>
      <c r="I117" s="157">
        <v>12620</v>
      </c>
      <c r="J117" s="159" t="s">
        <v>180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227</v>
      </c>
      <c r="B118" s="149"/>
      <c r="C118" s="142">
        <v>500</v>
      </c>
      <c r="D118" s="143" t="s">
        <v>226</v>
      </c>
      <c r="F118" s="162"/>
      <c r="G118" s="154" t="s">
        <v>192</v>
      </c>
      <c r="H118" s="154"/>
      <c r="I118" s="97">
        <v>3400</v>
      </c>
      <c r="J118" s="96" t="s">
        <v>191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4" t="s">
        <v>92</v>
      </c>
      <c r="B119" s="315"/>
      <c r="C119" s="165">
        <f>SUM(C37:C118)</f>
        <v>2707391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6" t="s">
        <v>93</v>
      </c>
      <c r="B121" s="317"/>
      <c r="C121" s="170">
        <f>C119+L142</f>
        <v>2707391</v>
      </c>
      <c r="D121" s="171"/>
      <c r="F121" s="153"/>
      <c r="G121" s="156" t="s">
        <v>197</v>
      </c>
      <c r="H121" s="156"/>
      <c r="I121" s="157">
        <v>34900</v>
      </c>
      <c r="J121" s="159" t="s">
        <v>193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193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177</v>
      </c>
      <c r="H129" s="154"/>
      <c r="I129" s="97">
        <v>2300</v>
      </c>
      <c r="J129" s="144" t="s">
        <v>178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188</v>
      </c>
      <c r="H130" s="154"/>
      <c r="I130" s="97">
        <v>3000</v>
      </c>
      <c r="J130" s="97" t="s">
        <v>187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8"/>
      <c r="G176" s="318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I14" sqref="I14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8" t="s">
        <v>184</v>
      </c>
      <c r="B1" s="329"/>
      <c r="C1" s="329"/>
      <c r="D1" s="329"/>
      <c r="E1" s="330"/>
      <c r="F1" s="5"/>
      <c r="G1" s="5"/>
    </row>
    <row r="2" spans="1:29" ht="23.25">
      <c r="A2" s="331" t="s">
        <v>241</v>
      </c>
      <c r="B2" s="332"/>
      <c r="C2" s="332"/>
      <c r="D2" s="332"/>
      <c r="E2" s="33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3721986.4563142844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256028.4563142854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126984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63412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70600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122016.4563142854</v>
      </c>
      <c r="C10" s="66"/>
      <c r="D10" s="65" t="s">
        <v>204</v>
      </c>
      <c r="E10" s="69">
        <v>2452252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242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9122016.4563142844</v>
      </c>
      <c r="C13" s="66"/>
      <c r="D13" s="66" t="s">
        <v>7</v>
      </c>
      <c r="E13" s="69">
        <f>E4+E5+E6+E7+E8+E9+E10+E11</f>
        <v>9122016.4563142844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4" t="s">
        <v>16</v>
      </c>
      <c r="B15" s="335"/>
      <c r="C15" s="335"/>
      <c r="D15" s="335"/>
      <c r="E15" s="336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169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172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223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2021-02-02T04:10:19Z</cp:lastPrinted>
  <dcterms:created xsi:type="dcterms:W3CDTF">2011-06-25T13:15:04Z</dcterms:created>
  <dcterms:modified xsi:type="dcterms:W3CDTF">2021-05-25T04:19:37Z</dcterms:modified>
</cp:coreProperties>
</file>