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5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<sst xmlns="http://schemas.openxmlformats.org/spreadsheetml/2006/main" count="461" uniqueCount="219">
  <si>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</si>
  <si>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</si>
  <si>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</si>
  <si>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</si>
  <si>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</si>
  <si>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</si>
  <si>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</si>
  <si>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</si>
  <si>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</si>
  <si>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</si>
  <si>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</si>
  <si>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</si>
  <si>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</si>
  <si>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</si>
  <si>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</si>
  <si>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</si>
  <si>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</si>
  <si>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</si>
  <si>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</si>
  <si>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</si>
  <si>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</si>
  <si>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</si>
  <si>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</si>
  <si>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</si>
  <si>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</si>
  <si>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</si>
  <si>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</si>
  <si>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</si>
  <si>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</si>
  <si>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</si>
  <si>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</si>
  <si>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</si>
  <si>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</si>
  <si>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</si>
  <si>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</si>
  <si>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</si>
  <si>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</si>
  <si>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</si>
  <si>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</si>
  <si>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</si>
  <si>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</si>
  <si>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</si>
  <si>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</si>
  <si>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</si>
  <si>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</si>
  <si>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</si>
  <si>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</si>
  <si>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</si>
  <si>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</si>
  <si>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</si>
  <si>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</si>
  <si>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</si>
  <si>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</si>
  <si>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</si>
  <si>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</si>
  <si>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</si>
  <si>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</si>
  <si>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</si>
  <si>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</si>
  <si>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</si>
  <si>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</si>
  <si>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</si>
  <si>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</si>
  <si>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</si>
  <si>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</si>
  <si>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</si>
  <si>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</si>
  <si>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</si>
  <si>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</si>
  <si>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</si>
  <si>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</si>
  <si>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</si>
  <si>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</si>
  <si>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</si>
  <si>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</si>
  <si>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</si>
  <si>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</si>
  <si>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</si>
  <si>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</si>
  <si>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</si>
  <si>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</si>
  <si>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</si>
  <si>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</si>
  <si>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</si>
  <si>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</si>
  <si>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</si>
  <si>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</si>
  <si>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</si>
  <si>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</si>
  <si>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</si>
  <si>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</si>
  <si>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</si>
  <si>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</si>
  <si>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</si>
  <si>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</si>
  <si>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</si>
  <si>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</si>
  <si>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</si>
  <si>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</si>
  <si>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</si>
  <si>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</si>
  <si>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</si>
  <si>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</si>
  <si>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</si>
  <si>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</si>
  <si>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</si>
  <si>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</si>
  <si>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</si>
  <si>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</si>
  <si>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</si>
  <si>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</si>
  <si>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</si>
  <si>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</si>
  <si>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</si>
  <si>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</si>
  <si>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</si>
  <si>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</si>
  <si>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</si>
  <si>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</si>
  <si>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</si>
  <si>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</si>
  <si>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</si>
  <si>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</si>
  <si>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</si>
  <si>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</si>
  <si>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</si>
  <si>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</si>
  <si>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</si>
  <si>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</si>
  <si>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</si>
  <si>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</si>
  <si>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</si>
  <si>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</si>
  <si>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</si>
  <si>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</si>
  <si>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</si>
  <si>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</si>
  <si>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</si>
  <si>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</si>
  <si>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</si>
  <si>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</si>
  <si>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</si>
  <si>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</si>
  <si>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</si>
  <si>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</si>
  <si>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</si>
  <si>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</si>
  <si>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</si>
  <si>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</si>
  <si>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</si>
  <si>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</si>
  <si>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</si>
  <si>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</si>
  <si>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</si>
  <si>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</si>
  <si>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</si>
  <si>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</si>
  <si>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</si>
  <si>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</si>
  <si>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</si>
  <si>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</si>
  <si>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</si>
  <si>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</si>
  <si>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</si>
  <si>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</si>
  <si>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</si>
  <si>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</si>
  <si>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</si>
  <si>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</si>
  <si>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</si>
  <si>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</si>
  <si>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</si>
  <si>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</si>
  <si>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</si>
  <si>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</si>
  <si>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</si>
  <si>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</si>
  <si>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</si>
  <si>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</si>
  <si>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</si>
  <si>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</si>
  <si>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</si>
  <si>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</si>
  <si>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</si>
  <si>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</si>
  <si>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</si>
  <si>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</si>
  <si>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</si>
  <si>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</si>
  <si>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</si>
  <si>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</si>
  <si>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</si>
  <si>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</si>
  <si>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</si>
  <si>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</si>
  <si>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</si>
  <si>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</si>
  <si>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</si>
  <si>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</si>
  <si>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</si>
  <si>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</si>
  <si>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</si>
  <si>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</si>
  <si>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</si>
  <si>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</si>
  <si>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</si>
  <si>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</si>
  <si>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N=Rose Mobile=7500</t>
  </si>
  <si>
    <t xml:space="preserve">Distributor: Symphony </t>
  </si>
  <si>
    <t>22.05.2021</t>
  </si>
  <si>
    <t>23.05.2021</t>
  </si>
  <si>
    <t xml:space="preserve">23.05.2021 </t>
  </si>
  <si>
    <t>24.05.2021</t>
  </si>
  <si>
    <t>25.05.2021</t>
  </si>
  <si>
    <t>Date: 25.05.2021</t>
  </si>
  <si>
    <t>25.02.2021</t>
  </si>
  <si>
    <t>Imran Telecom</t>
  </si>
  <si>
    <t>Shahanur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</si>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</sst>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27" sqref="E27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 t="s">
        <v>209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293"/>
      <c r="B25" s="38" t="s">
        <v>210</v>
      </c>
      <c r="C25" s="37">
        <v>770000</v>
      </c>
      <c r="D25" s="237">
        <v>800000</v>
      </c>
      <c r="E25" s="39">
        <f t="shared" si="0"/>
        <v>2186041</v>
      </c>
      <c r="F25" s="30"/>
      <c r="G25" s="2"/>
      <c r="H25" s="2"/>
    </row>
    <row r="26" spans="1:8">
      <c r="A26" s="293"/>
      <c r="B26" s="38" t="s">
        <v>212</v>
      </c>
      <c r="C26" s="37">
        <v>300000</v>
      </c>
      <c r="D26" s="237">
        <v>300000</v>
      </c>
      <c r="E26" s="39">
        <f t="shared" si="0"/>
        <v>2186041</v>
      </c>
      <c r="F26" s="30"/>
      <c r="G26" s="2"/>
      <c r="H26" s="2"/>
    </row>
    <row r="27" spans="1:8">
      <c r="A27" s="293"/>
      <c r="B27" s="38" t="s">
        <v>213</v>
      </c>
      <c r="C27" s="37">
        <v>450000</v>
      </c>
      <c r="D27" s="237">
        <v>500000</v>
      </c>
      <c r="E27" s="39">
        <f t="shared" si="0"/>
        <v>2136041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2136041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2136041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2136041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2136041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2136041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2136041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2136041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2136041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2136041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2136041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2136041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2136041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2136041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2136041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2136041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2136041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2136041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2136041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2136041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2136041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2136041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2136041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2136041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2136041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2136041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2136041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2136041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2136041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2136041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2136041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2136041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2136041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2136041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2136041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2136041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2136041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2136041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2136041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2136041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2136041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2136041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2136041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2136041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2136041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2136041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2136041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2136041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2136041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2136041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2136041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2136041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2136041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2136041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2136041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2136041</v>
      </c>
      <c r="F82" s="30"/>
      <c r="G82" s="2"/>
    </row>
    <row r="83" spans="1:7">
      <c r="A83" s="293"/>
      <c r="B83" s="43"/>
      <c r="C83" s="39">
        <f>SUM(C5:C72)</f>
        <v>7376041</v>
      </c>
      <c r="D83" s="39">
        <f>SUM(D5:D77)</f>
        <v>5240000</v>
      </c>
      <c r="E83" s="63">
        <f>E71</f>
        <v>2136041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5" activePane="bottomRight" state="frozen"/>
      <selection pane="topRight" activeCell="K1" sqref="K1"/>
      <selection pane="bottomLeft" activeCell="A19" sqref="A19"/>
      <selection pane="bottomRight" activeCell="A27" sqref="A2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 t="s">
        <v>209</v>
      </c>
      <c r="B23" s="206">
        <v>1000</v>
      </c>
      <c r="C23" s="199"/>
      <c r="D23" s="207"/>
      <c r="E23" s="207"/>
      <c r="F23" s="207"/>
      <c r="G23" s="207">
        <v>100</v>
      </c>
      <c r="H23" s="207"/>
      <c r="I23" s="207"/>
      <c r="J23" s="207">
        <v>150</v>
      </c>
      <c r="K23" s="207">
        <v>480</v>
      </c>
      <c r="L23" s="207"/>
      <c r="M23" s="207"/>
      <c r="N23" s="239"/>
      <c r="O23" s="207"/>
      <c r="P23" s="209"/>
      <c r="Q23" s="203">
        <f t="shared" si="0"/>
        <v>1730</v>
      </c>
      <c r="R23" s="213"/>
      <c r="S23" s="7"/>
    </row>
    <row r="24" spans="1:23" s="21" customFormat="1">
      <c r="A24" s="198" t="s">
        <v>210</v>
      </c>
      <c r="B24" s="206">
        <v>800</v>
      </c>
      <c r="C24" s="199">
        <v>450</v>
      </c>
      <c r="D24" s="207"/>
      <c r="E24" s="207"/>
      <c r="F24" s="207"/>
      <c r="G24" s="207">
        <v>200</v>
      </c>
      <c r="H24" s="207"/>
      <c r="I24" s="207"/>
      <c r="J24" s="207">
        <v>20</v>
      </c>
      <c r="K24" s="207">
        <v>400</v>
      </c>
      <c r="L24" s="207"/>
      <c r="M24" s="207"/>
      <c r="N24" s="239"/>
      <c r="O24" s="207"/>
      <c r="P24" s="209"/>
      <c r="Q24" s="203">
        <f t="shared" si="0"/>
        <v>1870</v>
      </c>
      <c r="R24" s="204"/>
      <c r="S24" s="7"/>
      <c r="U24" s="215"/>
      <c r="V24" s="215"/>
      <c r="W24" s="215"/>
    </row>
    <row r="25" spans="1:23" s="214" customFormat="1">
      <c r="A25" s="198" t="s">
        <v>212</v>
      </c>
      <c r="B25" s="206"/>
      <c r="C25" s="199">
        <v>950</v>
      </c>
      <c r="D25" s="207"/>
      <c r="E25" s="207">
        <v>170</v>
      </c>
      <c r="F25" s="207"/>
      <c r="G25" s="207">
        <v>270</v>
      </c>
      <c r="H25" s="207"/>
      <c r="I25" s="207"/>
      <c r="J25" s="207">
        <v>200</v>
      </c>
      <c r="K25" s="207">
        <v>480</v>
      </c>
      <c r="L25" s="207"/>
      <c r="M25" s="207"/>
      <c r="N25" s="239"/>
      <c r="O25" s="207"/>
      <c r="P25" s="209"/>
      <c r="Q25" s="203">
        <f t="shared" si="0"/>
        <v>2070</v>
      </c>
      <c r="R25" s="213"/>
      <c r="S25" s="7"/>
    </row>
    <row r="26" spans="1:23" s="21" customFormat="1">
      <c r="A26" s="198" t="s">
        <v>213</v>
      </c>
      <c r="B26" s="206">
        <v>500</v>
      </c>
      <c r="C26" s="199"/>
      <c r="D26" s="207"/>
      <c r="E26" s="207">
        <v>150</v>
      </c>
      <c r="F26" s="207"/>
      <c r="G26" s="207">
        <v>120</v>
      </c>
      <c r="H26" s="207"/>
      <c r="I26" s="207"/>
      <c r="J26" s="207">
        <v>240</v>
      </c>
      <c r="K26" s="207">
        <v>400</v>
      </c>
      <c r="L26" s="207"/>
      <c r="M26" s="207"/>
      <c r="N26" s="239">
        <v>20</v>
      </c>
      <c r="O26" s="207"/>
      <c r="P26" s="209"/>
      <c r="Q26" s="203">
        <f t="shared" si="0"/>
        <v>1430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15050</v>
      </c>
      <c r="C37" s="225">
        <f t="shared" ref="C37:P37" si="1">SUM(C6:C36)</f>
        <v>1800</v>
      </c>
      <c r="D37" s="225">
        <f t="shared" si="1"/>
        <v>110</v>
      </c>
      <c r="E37" s="225">
        <f t="shared" si="1"/>
        <v>3120</v>
      </c>
      <c r="F37" s="225">
        <f t="shared" si="1"/>
        <v>0</v>
      </c>
      <c r="G37" s="225">
        <f>SUM(G6:G36)</f>
        <v>4610</v>
      </c>
      <c r="H37" s="225">
        <f t="shared" si="1"/>
        <v>0</v>
      </c>
      <c r="I37" s="225">
        <f t="shared" si="1"/>
        <v>0</v>
      </c>
      <c r="J37" s="225">
        <f t="shared" si="1"/>
        <v>3350</v>
      </c>
      <c r="K37" s="225">
        <f t="shared" si="1"/>
        <v>8720</v>
      </c>
      <c r="L37" s="225">
        <f t="shared" si="1"/>
        <v>0</v>
      </c>
      <c r="M37" s="225">
        <f t="shared" si="1"/>
        <v>0</v>
      </c>
      <c r="N37" s="242">
        <f t="shared" si="1"/>
        <v>90</v>
      </c>
      <c r="O37" s="225">
        <f t="shared" si="1"/>
        <v>10000</v>
      </c>
      <c r="P37" s="226">
        <f t="shared" si="1"/>
        <v>470</v>
      </c>
      <c r="Q37" s="227">
        <f>SUM(Q6:Q36)</f>
        <v>47320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6" zoomScale="120" zoomScaleNormal="120" workbookViewId="0">
      <selection activeCell="C53" sqref="C53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 t="s">
        <v>209</v>
      </c>
      <c r="B22" s="99">
        <v>295915</v>
      </c>
      <c r="C22" s="99">
        <v>397820</v>
      </c>
      <c r="D22" s="99">
        <v>1730</v>
      </c>
      <c r="E22" s="99">
        <f>C22+D22</f>
        <v>399550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 t="s">
        <v>210</v>
      </c>
      <c r="B23" s="99">
        <v>406045</v>
      </c>
      <c r="C23" s="99">
        <v>285485</v>
      </c>
      <c r="D23" s="99">
        <v>1820</v>
      </c>
      <c r="E23" s="99">
        <f t="shared" si="0"/>
        <v>287305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 t="s">
        <v>212</v>
      </c>
      <c r="B24" s="99">
        <v>389685</v>
      </c>
      <c r="C24" s="99">
        <v>450070</v>
      </c>
      <c r="D24" s="99">
        <v>2070</v>
      </c>
      <c r="E24" s="99">
        <f t="shared" si="0"/>
        <v>452140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 t="s">
        <v>213</v>
      </c>
      <c r="B25" s="99">
        <v>305845</v>
      </c>
      <c r="C25" s="99">
        <v>360615</v>
      </c>
      <c r="D25" s="99">
        <v>1430</v>
      </c>
      <c r="E25" s="99">
        <f t="shared" si="0"/>
        <v>362045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8438853</v>
      </c>
      <c r="C33" s="99">
        <f>SUM(C5:C32)</f>
        <v>8635448</v>
      </c>
      <c r="D33" s="99">
        <f>SUM(D5:D32)</f>
        <v>37260</v>
      </c>
      <c r="E33" s="99">
        <f>SUM(E5:E32)</f>
        <v>8672708</v>
      </c>
      <c r="F33" s="107">
        <f>B33-E33</f>
        <v>-233855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18920</v>
      </c>
      <c r="D38" s="92" t="s">
        <v>212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209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215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1000</v>
      </c>
      <c r="D42" s="131" t="s">
        <v>210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8220</v>
      </c>
      <c r="D47" s="149" t="s">
        <v>210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4000</v>
      </c>
      <c r="D48" s="288" t="s">
        <v>211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40745</v>
      </c>
      <c r="D53" s="143" t="s">
        <v>212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52555</v>
      </c>
      <c r="D57" s="149" t="s">
        <v>210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207</v>
      </c>
      <c r="B59" s="96" t="s">
        <v>167</v>
      </c>
      <c r="C59" s="142">
        <v>391440</v>
      </c>
      <c r="D59" s="143" t="s">
        <v>213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31070</v>
      </c>
      <c r="D60" s="149" t="s">
        <v>213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4500</v>
      </c>
      <c r="D67" s="146" t="s">
        <v>210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6610</v>
      </c>
      <c r="D74" s="149" t="s">
        <v>212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/>
      <c r="B77" s="96"/>
      <c r="C77" s="142"/>
      <c r="D77" s="146"/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/>
      <c r="B78" s="96"/>
      <c r="C78" s="142"/>
      <c r="D78" s="146"/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20000</v>
      </c>
      <c r="D82" s="146" t="s">
        <v>212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11190</v>
      </c>
      <c r="D87" s="143" t="s">
        <v>209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4000</v>
      </c>
      <c r="D91" s="146" t="s">
        <v>213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1000</v>
      </c>
      <c r="D92" s="143" t="s">
        <v>213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216</v>
      </c>
      <c r="B95" s="143"/>
      <c r="C95" s="142">
        <v>920</v>
      </c>
      <c r="D95" s="143" t="s">
        <v>213</v>
      </c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 t="s">
        <v>217</v>
      </c>
      <c r="B107" s="143" t="s">
        <v>48</v>
      </c>
      <c r="C107" s="142">
        <v>1000</v>
      </c>
      <c r="D107" s="143" t="s">
        <v>213</v>
      </c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/>
      <c r="C112" s="142">
        <v>25000</v>
      </c>
      <c r="D112" s="143" t="s">
        <v>210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22000</v>
      </c>
      <c r="D113" s="143" t="s">
        <v>212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2402541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2402541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workbookViewId="0">
      <selection activeCell="D21" sqref="D21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208</v>
      </c>
      <c r="B2" s="334"/>
      <c r="C2" s="334"/>
      <c r="D2" s="334"/>
      <c r="E2" s="335"/>
      <c r="F2" s="5"/>
      <c r="G2" s="5"/>
    </row>
    <row r="3" spans="1:29" ht="23.25">
      <c r="A3" s="327" t="s">
        <v>214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2670321.6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210525.55000000008</v>
      </c>
      <c r="C6" s="67"/>
      <c r="D6" s="65" t="s">
        <v>22</v>
      </c>
      <c r="E6" s="68">
        <v>2136041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11688.950000000186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47320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2402541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125705.55000000008</v>
      </c>
      <c r="C10" s="66"/>
      <c r="D10" s="66" t="s">
        <v>147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525383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 t="s">
        <v>218</v>
      </c>
      <c r="B12" s="71">
        <v>350000</v>
      </c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7775705.5499999998</v>
      </c>
      <c r="C14" s="66"/>
      <c r="D14" s="66" t="s">
        <v>7</v>
      </c>
      <c r="E14" s="69">
        <f>E5+E6+E7+E8+E9+E10+E11+E12+E13</f>
        <v>7775705.5499999998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31070</v>
      </c>
      <c r="C22" s="273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391440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2021-05-25T16:40:06Z</dcterms:modified>
</cp:coreProperties>
</file>