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22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Hand Senitizer</t>
        </r>
      </text>
    </comment>
  </commentList>
</comments>
</file>

<file path=xl/sharedStrings.xml><?xml version="1.0" encoding="utf-8"?>
<sst xmlns="http://schemas.openxmlformats.org/spreadsheetml/2006/main" count="511" uniqueCount="229">
  <si>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</si>
  <si>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</si>
  <si>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</si>
  <si>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</si>
  <si>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</si>
  <si>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</si>
  <si>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</si>
  <si>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</si>
  <si>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</si>
  <si>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</si>
  <si>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</si>
  <si>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</si>
  <si>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</si>
  <si>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</si>
  <si>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</si>
  <si>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</si>
  <si>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</si>
  <si>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</si>
  <si>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</si>
  <si>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</si>
  <si>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</si>
  <si>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</si>
  <si>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</si>
  <si>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</si>
  <si>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</si>
  <si>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</si>
  <si>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</si>
  <si>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</si>
  <si>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</si>
  <si>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</si>
  <si>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</si>
  <si>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</si>
  <si>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</si>
  <si>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</si>
  <si>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</si>
  <si>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</si>
  <si>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</si>
  <si>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</si>
  <si>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</si>
  <si>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</si>
  <si>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</si>
  <si>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</si>
  <si>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</si>
  <si>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</si>
  <si>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</si>
  <si>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</si>
  <si>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</si>
  <si>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</si>
  <si>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</si>
  <si>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</si>
  <si>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</si>
  <si>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</si>
  <si>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</si>
  <si>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</si>
  <si>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</si>
  <si>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</si>
  <si>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</si>
  <si>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</si>
  <si>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</si>
  <si>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</si>
  <si>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</si>
  <si>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</si>
  <si>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</si>
  <si>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</si>
  <si>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</si>
  <si>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</si>
  <si>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</si>
  <si>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</si>
  <si>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</si>
  <si>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</si>
  <si>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</si>
  <si>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</si>
  <si>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</si>
  <si>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</si>
  <si>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</si>
  <si>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</si>
  <si>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</si>
  <si>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</si>
  <si>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</si>
  <si>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</si>
  <si>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</si>
  <si>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</si>
  <si>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</si>
  <si>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</si>
  <si>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</si>
  <si>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</si>
  <si>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</si>
  <si>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</si>
  <si>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</si>
  <si>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</si>
  <si>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</si>
  <si>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</si>
  <si>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</si>
  <si>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</si>
  <si>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</si>
  <si>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</si>
  <si>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</si>
  <si>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</si>
  <si>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</si>
  <si>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</si>
  <si>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</si>
  <si>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</si>
  <si>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</si>
  <si>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</si>
  <si>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</si>
  <si>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</si>
  <si>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</si>
  <si>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</si>
  <si>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</si>
  <si>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</si>
  <si>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</si>
  <si>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</si>
  <si>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</si>
  <si>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</si>
  <si>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</si>
  <si>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</si>
  <si>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</si>
  <si>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</si>
  <si>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</si>
  <si>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</si>
  <si>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</si>
  <si>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</si>
  <si>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</si>
  <si>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</si>
  <si>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</si>
  <si>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</si>
  <si>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</si>
  <si>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</si>
  <si>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</si>
  <si>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</si>
  <si>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</si>
  <si>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</si>
  <si>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</si>
  <si>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</si>
  <si>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</si>
  <si>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</si>
  <si>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</si>
  <si>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</si>
  <si>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</si>
  <si>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</si>
  <si>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</si>
  <si>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</si>
  <si>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</si>
  <si>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</si>
  <si>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</si>
  <si>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</si>
  <si>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</si>
  <si>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</si>
  <si>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</si>
  <si>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</si>
  <si>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</si>
  <si>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</si>
  <si>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</si>
  <si>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</si>
  <si>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</si>
  <si>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</si>
  <si>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</si>
  <si>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</si>
  <si>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</si>
  <si>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</si>
  <si>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</si>
  <si>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</si>
  <si>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</si>
  <si>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</si>
  <si>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</si>
  <si>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</si>
  <si>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</si>
  <si>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</si>
  <si>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</si>
  <si>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</si>
  <si>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</si>
  <si>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</si>
  <si>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</si>
  <si>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</si>
  <si>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</si>
  <si>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</si>
  <si>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</si>
  <si>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</si>
  <si>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</si>
  <si>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</si>
  <si>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</si>
  <si>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</si>
  <si>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</si>
  <si>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</si>
  <si>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</si>
  <si>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</si>
  <si>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</si>
  <si>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</si>
  <si>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</si>
  <si>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</si>
  <si>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</si>
  <si>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</si>
  <si>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</si>
  <si>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</si>
  <si>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</si>
  <si>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</si>
  <si>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</si>
  <si>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</si>
  <si>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</si>
  <si>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</si>
  <si>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</si>
  <si>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</si>
  <si>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</si>
  <si>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</si>
  <si>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</si>
  <si>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</si>
  <si>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</si>
  <si>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</si>
  <si>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</si>
  <si>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</si>
  <si>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</si>
  <si>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16.07.2021</t>
  </si>
  <si>
    <t>17.07.2021</t>
  </si>
  <si>
    <t>18.07.2021</t>
  </si>
  <si>
    <t xml:space="preserve">Jonail </t>
  </si>
  <si>
    <t>Molla Mobile Center</t>
  </si>
  <si>
    <t>Atik</t>
  </si>
  <si>
    <t>J=Molla Mobile Center</t>
  </si>
  <si>
    <t>19.07.2021</t>
  </si>
  <si>
    <t>20.07.2021</t>
  </si>
  <si>
    <t>Eid Bonus</t>
  </si>
  <si>
    <t>Courier Eid Bonus</t>
  </si>
  <si>
    <t>Chaskoir</t>
  </si>
  <si>
    <t>Friends Mobile Collection</t>
  </si>
  <si>
    <t>Imran</t>
  </si>
  <si>
    <t>ADSR</t>
  </si>
  <si>
    <t>21.07.2021</t>
  </si>
  <si>
    <t>22.07.2021</t>
  </si>
  <si>
    <t>Date: 22.07.2021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</si>
</sst>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5" fontId="45" fillId="44" borderId="4" xfId="0" applyNumberFormat="1" applyFont="1" applyFill="1" applyBorder="1" applyAlignment="1">
      <alignment horizontal="left" vertical="center"/>
    </xf>
    <xf numFmtId="0" fontId="39" fillId="44" borderId="2" xfId="0" applyFont="1" applyFill="1" applyBorder="1" applyAlignment="1">
      <alignment horizontal="left"/>
    </xf>
    <xf numFmtId="0" fontId="40" fillId="44" borderId="2" xfId="0" applyFont="1" applyFill="1" applyBorder="1" applyAlignment="1">
      <alignment horizontal="center" vertical="center"/>
    </xf>
    <xf numFmtId="0" fontId="39" fillId="44" borderId="1" xfId="0" applyFont="1" applyFill="1" applyBorder="1" applyAlignment="1">
      <alignment horizontal="center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0"/>
      <c r="B1" s="360"/>
      <c r="C1" s="360"/>
      <c r="D1" s="360"/>
      <c r="E1" s="360"/>
      <c r="F1" s="360"/>
    </row>
    <row r="2" spans="1:8" ht="20.25">
      <c r="A2" s="361"/>
      <c r="B2" s="358" t="s">
        <v>17</v>
      </c>
      <c r="C2" s="358"/>
      <c r="D2" s="358"/>
      <c r="E2" s="358"/>
    </row>
    <row r="3" spans="1:8" ht="16.5" customHeight="1">
      <c r="A3" s="361"/>
      <c r="B3" s="359" t="s">
        <v>78</v>
      </c>
      <c r="C3" s="359"/>
      <c r="D3" s="359"/>
      <c r="E3" s="359"/>
    </row>
    <row r="4" spans="1:8" ht="15.75" customHeight="1">
      <c r="A4" s="36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1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1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1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61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1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1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61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1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1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1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61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61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1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1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1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1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1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1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1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1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1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1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1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1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1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1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1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1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1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1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1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1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1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1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1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1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1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1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1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1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1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1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1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1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1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1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1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1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1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1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1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1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1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1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1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1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1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1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1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1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1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1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1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1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1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1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1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1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1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1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1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1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1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1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1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1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1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1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1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H27" sqref="H27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60"/>
      <c r="B1" s="360"/>
      <c r="C1" s="360"/>
      <c r="D1" s="360"/>
      <c r="E1" s="360"/>
      <c r="F1" s="360"/>
    </row>
    <row r="2" spans="1:8" ht="20.25">
      <c r="A2" s="361"/>
      <c r="B2" s="358" t="s">
        <v>17</v>
      </c>
      <c r="C2" s="358"/>
      <c r="D2" s="358"/>
      <c r="E2" s="358"/>
    </row>
    <row r="3" spans="1:8" ht="16.5" customHeight="1">
      <c r="A3" s="361"/>
      <c r="B3" s="359" t="s">
        <v>157</v>
      </c>
      <c r="C3" s="359"/>
      <c r="D3" s="359"/>
      <c r="E3" s="359"/>
    </row>
    <row r="4" spans="1:8" ht="15.75" customHeight="1">
      <c r="A4" s="36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1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61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61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61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61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61"/>
      <c r="B10" s="38" t="s">
        <v>196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61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61"/>
      <c r="B12" s="38" t="s">
        <v>198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61"/>
      <c r="B13" s="38" t="s">
        <v>198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61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61"/>
      <c r="B15" s="38" t="s">
        <v>201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61"/>
      <c r="B16" s="38" t="s">
        <v>202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61"/>
      <c r="B17" s="38" t="s">
        <v>203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61"/>
      <c r="B18" s="38" t="s">
        <v>204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61"/>
      <c r="B19" s="38" t="s">
        <v>208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61"/>
      <c r="B20" s="38" t="s">
        <v>211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61"/>
      <c r="B21" s="38" t="s">
        <v>212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61"/>
      <c r="B22" s="38" t="s">
        <v>213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61"/>
      <c r="B23" s="38" t="s">
        <v>218</v>
      </c>
      <c r="C23" s="37">
        <v>950000</v>
      </c>
      <c r="D23" s="159">
        <v>950000</v>
      </c>
      <c r="E23" s="39">
        <f>E22+C23-D23</f>
        <v>8984</v>
      </c>
      <c r="F23" s="30"/>
      <c r="G23" s="2"/>
      <c r="H23" s="2"/>
    </row>
    <row r="24" spans="1:8">
      <c r="A24" s="361"/>
      <c r="B24" s="38" t="s">
        <v>219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61"/>
      <c r="B25" s="38" t="s">
        <v>226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61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61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61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61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61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61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61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61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61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61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61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61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61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61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61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61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61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61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61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61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61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61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61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61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61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61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61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61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61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61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61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61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61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61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61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61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61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61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61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61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61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61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61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61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61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61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61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61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61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61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61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61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61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61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61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61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61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61"/>
      <c r="B83" s="43"/>
      <c r="C83" s="39">
        <f>SUM(C5:C72)</f>
        <v>6747463</v>
      </c>
      <c r="D83" s="39">
        <f>SUM(D5:D77)</f>
        <v>6738479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O31" sqref="O31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</row>
    <row r="2" spans="1:24" s="111" customFormat="1" ht="18">
      <c r="A2" s="363" t="s">
        <v>48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</row>
    <row r="3" spans="1:24" s="112" customFormat="1" ht="16.5" thickBot="1">
      <c r="A3" s="364" t="s">
        <v>191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6"/>
      <c r="S3" s="94"/>
      <c r="T3" s="8"/>
      <c r="U3" s="8"/>
      <c r="V3" s="8"/>
      <c r="W3" s="8"/>
      <c r="X3" s="28"/>
    </row>
    <row r="4" spans="1:24" s="113" customFormat="1" ht="12.75" customHeight="1">
      <c r="A4" s="367" t="s">
        <v>49</v>
      </c>
      <c r="B4" s="369" t="s">
        <v>50</v>
      </c>
      <c r="C4" s="371" t="s">
        <v>51</v>
      </c>
      <c r="D4" s="371" t="s">
        <v>52</v>
      </c>
      <c r="E4" s="371" t="s">
        <v>53</v>
      </c>
      <c r="F4" s="371" t="s">
        <v>194</v>
      </c>
      <c r="G4" s="371" t="s">
        <v>54</v>
      </c>
      <c r="H4" s="371" t="s">
        <v>205</v>
      </c>
      <c r="I4" s="371" t="s">
        <v>221</v>
      </c>
      <c r="J4" s="371" t="s">
        <v>55</v>
      </c>
      <c r="K4" s="371" t="s">
        <v>56</v>
      </c>
      <c r="L4" s="371" t="s">
        <v>57</v>
      </c>
      <c r="M4" s="371" t="s">
        <v>58</v>
      </c>
      <c r="N4" s="371" t="s">
        <v>59</v>
      </c>
      <c r="O4" s="375" t="s">
        <v>60</v>
      </c>
      <c r="P4" s="373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8"/>
      <c r="B5" s="370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6"/>
      <c r="P5" s="374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193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195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196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197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198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199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201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202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203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204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208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211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212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213</v>
      </c>
      <c r="B19" s="128">
        <v>200</v>
      </c>
      <c r="C19" s="121">
        <v>460</v>
      </c>
      <c r="D19" s="129">
        <v>285</v>
      </c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1825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218</v>
      </c>
      <c r="B20" s="128">
        <v>1500</v>
      </c>
      <c r="C20" s="121"/>
      <c r="D20" s="129">
        <v>200</v>
      </c>
      <c r="E20" s="129">
        <v>450</v>
      </c>
      <c r="F20" s="161"/>
      <c r="G20" s="129">
        <v>120</v>
      </c>
      <c r="H20" s="129"/>
      <c r="I20" s="129"/>
      <c r="J20" s="129">
        <v>220</v>
      </c>
      <c r="K20" s="129">
        <v>480</v>
      </c>
      <c r="L20" s="129"/>
      <c r="M20" s="129"/>
      <c r="N20" s="161"/>
      <c r="O20" s="129"/>
      <c r="P20" s="131"/>
      <c r="Q20" s="125">
        <f t="shared" si="0"/>
        <v>2970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219</v>
      </c>
      <c r="B21" s="128">
        <v>700</v>
      </c>
      <c r="C21" s="121"/>
      <c r="D21" s="129"/>
      <c r="E21" s="129"/>
      <c r="F21" s="129"/>
      <c r="G21" s="129">
        <v>170</v>
      </c>
      <c r="H21" s="129"/>
      <c r="I21" s="129">
        <v>800</v>
      </c>
      <c r="J21" s="129">
        <v>240</v>
      </c>
      <c r="K21" s="129">
        <v>480</v>
      </c>
      <c r="L21" s="129"/>
      <c r="M21" s="129"/>
      <c r="N21" s="161"/>
      <c r="O21" s="129"/>
      <c r="P21" s="131"/>
      <c r="Q21" s="125">
        <f t="shared" si="0"/>
        <v>2390</v>
      </c>
      <c r="R21" s="126"/>
      <c r="S21" s="7"/>
    </row>
    <row r="22" spans="1:23" s="21" customFormat="1">
      <c r="A22" s="120" t="s">
        <v>227</v>
      </c>
      <c r="B22" s="128"/>
      <c r="C22" s="121"/>
      <c r="D22" s="129"/>
      <c r="E22" s="129"/>
      <c r="F22" s="129"/>
      <c r="G22" s="129"/>
      <c r="H22" s="129"/>
      <c r="I22" s="129"/>
      <c r="J22" s="129">
        <v>30</v>
      </c>
      <c r="K22" s="129"/>
      <c r="L22" s="129"/>
      <c r="M22" s="129"/>
      <c r="N22" s="161"/>
      <c r="O22" s="129"/>
      <c r="P22" s="131"/>
      <c r="Q22" s="125">
        <f t="shared" si="0"/>
        <v>30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10800</v>
      </c>
      <c r="C37" s="147">
        <f t="shared" ref="C37:P37" si="1">SUM(C6:C36)</f>
        <v>1760</v>
      </c>
      <c r="D37" s="147">
        <f t="shared" si="1"/>
        <v>1405</v>
      </c>
      <c r="E37" s="147">
        <f t="shared" si="1"/>
        <v>2420</v>
      </c>
      <c r="F37" s="147">
        <f t="shared" si="1"/>
        <v>300</v>
      </c>
      <c r="G37" s="147">
        <f>SUM(G6:G36)</f>
        <v>3120</v>
      </c>
      <c r="H37" s="147">
        <f t="shared" si="1"/>
        <v>3630</v>
      </c>
      <c r="I37" s="147">
        <f t="shared" si="1"/>
        <v>800</v>
      </c>
      <c r="J37" s="147">
        <f t="shared" si="1"/>
        <v>2310</v>
      </c>
      <c r="K37" s="147">
        <f t="shared" si="1"/>
        <v>6190</v>
      </c>
      <c r="L37" s="147">
        <f t="shared" si="1"/>
        <v>0</v>
      </c>
      <c r="M37" s="147">
        <f t="shared" si="1"/>
        <v>0</v>
      </c>
      <c r="N37" s="164">
        <f t="shared" si="1"/>
        <v>180</v>
      </c>
      <c r="O37" s="147">
        <f t="shared" si="1"/>
        <v>0</v>
      </c>
      <c r="P37" s="148">
        <f t="shared" si="1"/>
        <v>675</v>
      </c>
      <c r="Q37" s="149">
        <f>SUM(Q6:Q36)</f>
        <v>33590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20" zoomScaleNormal="120" workbookViewId="0">
      <selection activeCell="G59" sqref="G59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1" t="s">
        <v>17</v>
      </c>
      <c r="B1" s="382"/>
      <c r="C1" s="382"/>
      <c r="D1" s="382"/>
      <c r="E1" s="382"/>
      <c r="F1" s="383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84" t="s">
        <v>192</v>
      </c>
      <c r="B2" s="385"/>
      <c r="C2" s="385"/>
      <c r="D2" s="385"/>
      <c r="E2" s="385"/>
      <c r="F2" s="386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7" t="s">
        <v>148</v>
      </c>
      <c r="B3" s="388"/>
      <c r="C3" s="388"/>
      <c r="D3" s="388"/>
      <c r="E3" s="388"/>
      <c r="F3" s="389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209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190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193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195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196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197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198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199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201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202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203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204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208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211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212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40"/>
      <c r="G18" s="344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213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9"/>
      <c r="G19" s="344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218</v>
      </c>
      <c r="B20" s="93">
        <v>811190</v>
      </c>
      <c r="C20" s="93">
        <v>892875</v>
      </c>
      <c r="D20" s="93">
        <v>2970</v>
      </c>
      <c r="E20" s="93">
        <f t="shared" ref="E20:E23" si="1">C20+D20</f>
        <v>895845</v>
      </c>
      <c r="F20" s="337"/>
      <c r="G20" s="344">
        <v>6390</v>
      </c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219</v>
      </c>
      <c r="B21" s="93">
        <v>988005</v>
      </c>
      <c r="C21" s="93">
        <v>996575</v>
      </c>
      <c r="D21" s="93">
        <v>2390</v>
      </c>
      <c r="E21" s="93">
        <f t="shared" si="1"/>
        <v>998965</v>
      </c>
      <c r="F21" s="337"/>
      <c r="G21" s="344">
        <v>14850</v>
      </c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337"/>
      <c r="G22" s="344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337"/>
      <c r="G23" s="345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8329720</v>
      </c>
      <c r="C33" s="257">
        <f>SUM(C5:C32)</f>
        <v>8160750</v>
      </c>
      <c r="D33" s="257">
        <f>SUM(D5:D32)</f>
        <v>31635</v>
      </c>
      <c r="E33" s="257">
        <f>SUM(E5:E32)</f>
        <v>8192385</v>
      </c>
      <c r="F33" s="343">
        <f>B33-E33</f>
        <v>137335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9" t="s">
        <v>33</v>
      </c>
      <c r="C35" s="379"/>
      <c r="D35" s="379"/>
      <c r="E35" s="379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198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179</v>
      </c>
      <c r="C38" s="91" t="s">
        <v>180</v>
      </c>
      <c r="D38" s="280">
        <v>1000</v>
      </c>
      <c r="E38" s="237" t="s">
        <v>178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200</v>
      </c>
      <c r="C39" s="95" t="s">
        <v>79</v>
      </c>
      <c r="D39" s="280">
        <v>500</v>
      </c>
      <c r="E39" s="237" t="s">
        <v>199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210</v>
      </c>
      <c r="C40" s="95" t="s">
        <v>79</v>
      </c>
      <c r="D40" s="280">
        <v>1110</v>
      </c>
      <c r="E40" s="237" t="s">
        <v>211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 t="s">
        <v>144</v>
      </c>
      <c r="B41" s="103" t="s">
        <v>216</v>
      </c>
      <c r="C41" s="95" t="s">
        <v>79</v>
      </c>
      <c r="D41" s="280">
        <v>1000</v>
      </c>
      <c r="E41" s="238" t="s">
        <v>219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 t="s">
        <v>144</v>
      </c>
      <c r="B42" s="103" t="s">
        <v>224</v>
      </c>
      <c r="C42" s="91" t="s">
        <v>225</v>
      </c>
      <c r="D42" s="280">
        <v>2000</v>
      </c>
      <c r="E42" s="237" t="s">
        <v>219</v>
      </c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80"/>
      <c r="H43" s="380"/>
      <c r="I43" s="380"/>
      <c r="J43" s="380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160</v>
      </c>
      <c r="C46" s="187">
        <v>1718911905</v>
      </c>
      <c r="D46" s="283">
        <v>378310</v>
      </c>
      <c r="E46" s="249" t="s">
        <v>219</v>
      </c>
      <c r="F46" s="190"/>
      <c r="G46" s="197"/>
      <c r="H46" s="262" t="s">
        <v>160</v>
      </c>
      <c r="I46" s="263">
        <v>1718911905</v>
      </c>
      <c r="J46" s="264">
        <v>375350</v>
      </c>
      <c r="K46" s="187" t="s">
        <v>178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161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161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162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162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163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163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164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164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165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165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166</v>
      </c>
      <c r="C52" s="165">
        <v>1739791780</v>
      </c>
      <c r="D52" s="284">
        <v>45350</v>
      </c>
      <c r="E52" s="239" t="s">
        <v>219</v>
      </c>
      <c r="F52" s="191"/>
      <c r="G52" s="197"/>
      <c r="H52" s="258" t="s">
        <v>166</v>
      </c>
      <c r="I52" s="101">
        <v>1739791780</v>
      </c>
      <c r="J52" s="97">
        <v>45620</v>
      </c>
      <c r="K52" s="232" t="s">
        <v>169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167</v>
      </c>
      <c r="C53" s="165">
        <v>1723246584</v>
      </c>
      <c r="D53" s="284">
        <v>43360</v>
      </c>
      <c r="E53" s="241" t="s">
        <v>219</v>
      </c>
      <c r="F53" s="191"/>
      <c r="G53" s="197"/>
      <c r="H53" s="258" t="s">
        <v>167</v>
      </c>
      <c r="I53" s="101">
        <v>1723246584</v>
      </c>
      <c r="J53" s="97">
        <v>25745</v>
      </c>
      <c r="K53" s="232" t="s">
        <v>169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168</v>
      </c>
      <c r="C54" s="165">
        <v>1725821212</v>
      </c>
      <c r="D54" s="284">
        <v>15000</v>
      </c>
      <c r="E54" s="241" t="s">
        <v>169</v>
      </c>
      <c r="F54" s="191"/>
      <c r="G54" s="197"/>
      <c r="H54" s="260" t="s">
        <v>168</v>
      </c>
      <c r="I54" s="107">
        <v>1725821212</v>
      </c>
      <c r="J54" s="97">
        <v>15000</v>
      </c>
      <c r="K54" s="232" t="s">
        <v>169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0"/>
      <c r="B55" s="99"/>
      <c r="C55" s="165"/>
      <c r="D55" s="284"/>
      <c r="E55" s="240"/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171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171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177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177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171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171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159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159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80450</v>
      </c>
      <c r="E67" s="240" t="s">
        <v>219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187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186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186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177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177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178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178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170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170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175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175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10730</v>
      </c>
      <c r="E75" s="241" t="s">
        <v>219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186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222</v>
      </c>
      <c r="B80" s="98" t="s">
        <v>223</v>
      </c>
      <c r="C80" s="165"/>
      <c r="D80" s="284">
        <v>7430</v>
      </c>
      <c r="E80" s="239" t="s">
        <v>219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175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214</v>
      </c>
      <c r="B81" s="99" t="s">
        <v>215</v>
      </c>
      <c r="C81" s="165"/>
      <c r="D81" s="284">
        <v>53320</v>
      </c>
      <c r="E81" s="240" t="s">
        <v>213</v>
      </c>
      <c r="F81" s="191"/>
      <c r="G81" s="197"/>
      <c r="H81" s="258" t="s">
        <v>189</v>
      </c>
      <c r="I81" s="101"/>
      <c r="J81" s="97">
        <v>4500</v>
      </c>
      <c r="K81" s="232" t="s">
        <v>187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141</v>
      </c>
      <c r="B82" s="99" t="s">
        <v>129</v>
      </c>
      <c r="C82" s="165" t="s">
        <v>112</v>
      </c>
      <c r="D82" s="284">
        <v>9500</v>
      </c>
      <c r="E82" s="240" t="s">
        <v>175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 t="s">
        <v>207</v>
      </c>
      <c r="B83" s="99" t="s">
        <v>206</v>
      </c>
      <c r="C83" s="165"/>
      <c r="D83" s="284">
        <v>27000</v>
      </c>
      <c r="E83" s="241" t="s">
        <v>213</v>
      </c>
      <c r="F83" s="193"/>
      <c r="G83" s="197"/>
      <c r="H83" s="258" t="s">
        <v>183</v>
      </c>
      <c r="I83" s="101" t="s">
        <v>184</v>
      </c>
      <c r="J83" s="97">
        <v>8660</v>
      </c>
      <c r="K83" s="232" t="s">
        <v>181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 t="s">
        <v>185</v>
      </c>
      <c r="B84" s="99" t="s">
        <v>132</v>
      </c>
      <c r="C84" s="165"/>
      <c r="D84" s="284">
        <v>50000</v>
      </c>
      <c r="E84" s="240" t="s">
        <v>156</v>
      </c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9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173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174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187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179</v>
      </c>
      <c r="I92" s="101" t="s">
        <v>180</v>
      </c>
      <c r="J92" s="97">
        <v>1000</v>
      </c>
      <c r="K92" s="232" t="s">
        <v>178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51"/>
      <c r="B110" s="352" t="s">
        <v>60</v>
      </c>
      <c r="C110" s="353"/>
      <c r="D110" s="350">
        <v>10000</v>
      </c>
      <c r="E110" s="354" t="s">
        <v>219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182</v>
      </c>
      <c r="B111" s="99" t="s">
        <v>183</v>
      </c>
      <c r="C111" s="165" t="s">
        <v>184</v>
      </c>
      <c r="D111" s="350">
        <v>8660</v>
      </c>
      <c r="E111" s="241" t="s">
        <v>181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172</v>
      </c>
      <c r="B114" s="99" t="s">
        <v>173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174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7" t="s">
        <v>46</v>
      </c>
      <c r="B119" s="378"/>
      <c r="C119" s="390"/>
      <c r="D119" s="287">
        <f>SUM(D37:D118)</f>
        <v>2121449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7" t="s">
        <v>47</v>
      </c>
      <c r="B121" s="378"/>
      <c r="C121" s="378"/>
      <c r="D121" s="287">
        <f>D119+M121</f>
        <v>2121449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2" sqref="H12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1" t="s">
        <v>73</v>
      </c>
      <c r="B1" s="392"/>
      <c r="C1" s="392"/>
      <c r="D1" s="392"/>
      <c r="E1" s="393"/>
      <c r="F1" s="5"/>
      <c r="G1" s="5"/>
    </row>
    <row r="2" spans="1:29" ht="21.75">
      <c r="A2" s="400" t="s">
        <v>96</v>
      </c>
      <c r="B2" s="401"/>
      <c r="C2" s="401"/>
      <c r="D2" s="401"/>
      <c r="E2" s="402"/>
      <c r="F2" s="5"/>
      <c r="G2" s="5"/>
    </row>
    <row r="3" spans="1:29" ht="23.25">
      <c r="A3" s="394" t="s">
        <v>228</v>
      </c>
      <c r="B3" s="395"/>
      <c r="C3" s="395"/>
      <c r="D3" s="395"/>
      <c r="E3" s="39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7216216.4833333297</v>
      </c>
      <c r="F5" s="60"/>
      <c r="G5" s="53">
        <v>200000</v>
      </c>
      <c r="H5" s="49" t="s">
        <v>219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214652.79142857128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1111727.308095241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33560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220</v>
      </c>
      <c r="B9" s="67">
        <v>28250</v>
      </c>
      <c r="C9" s="66"/>
      <c r="D9" s="65" t="s">
        <v>13</v>
      </c>
      <c r="E9" s="68">
        <v>2121449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55" t="s">
        <v>8</v>
      </c>
      <c r="B10" s="356">
        <f>B6-B8-B9</f>
        <v>152842.79142857128</v>
      </c>
      <c r="C10" s="66"/>
      <c r="D10" s="66" t="s">
        <v>89</v>
      </c>
      <c r="E10" s="68">
        <v>68790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188</v>
      </c>
      <c r="E11" s="180">
        <v>-2374324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6"/>
      <c r="B12" s="357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8152842.7914285716</v>
      </c>
      <c r="C14" s="66"/>
      <c r="D14" s="66" t="s">
        <v>7</v>
      </c>
      <c r="E14" s="69">
        <f>E5+E6+E7+E8+E9+E10+E11+E12+E13</f>
        <v>8152842.7914285697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7" t="s">
        <v>16</v>
      </c>
      <c r="B16" s="398"/>
      <c r="C16" s="398"/>
      <c r="D16" s="398"/>
      <c r="E16" s="399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80450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176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217</v>
      </c>
      <c r="B21" s="173">
        <v>52300</v>
      </c>
      <c r="C21" s="65"/>
      <c r="D21" s="171" t="s">
        <v>18</v>
      </c>
      <c r="E21" s="87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378310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158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I11" sqref="I11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44399</v>
      </c>
    </row>
    <row r="2" spans="1:7">
      <c r="A2" s="319" t="s">
        <v>160</v>
      </c>
      <c r="B2" s="320">
        <v>1718911905</v>
      </c>
      <c r="C2" s="321">
        <v>375350</v>
      </c>
      <c r="D2" s="322" t="s">
        <v>178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159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186</v>
      </c>
    </row>
    <row r="6" spans="1:7">
      <c r="A6" s="323" t="s">
        <v>167</v>
      </c>
      <c r="B6" s="324">
        <v>1723246584</v>
      </c>
      <c r="C6" s="325">
        <v>25745</v>
      </c>
      <c r="D6" s="318" t="s">
        <v>169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177</v>
      </c>
    </row>
    <row r="10" spans="1:7">
      <c r="A10" s="319" t="s">
        <v>162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171</v>
      </c>
    </row>
    <row r="13" spans="1:7">
      <c r="A13" s="323" t="s">
        <v>163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178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177</v>
      </c>
    </row>
    <row r="16" spans="1:7">
      <c r="A16" s="323" t="s">
        <v>161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170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175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186</v>
      </c>
    </row>
    <row r="20" spans="1:4">
      <c r="A20" s="323" t="s">
        <v>165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166</v>
      </c>
      <c r="B21" s="324">
        <v>1739791780</v>
      </c>
      <c r="C21" s="325">
        <v>45620</v>
      </c>
      <c r="D21" s="322" t="s">
        <v>169</v>
      </c>
    </row>
    <row r="22" spans="1:4">
      <c r="A22" s="305" t="s">
        <v>189</v>
      </c>
      <c r="B22" s="103"/>
      <c r="C22" s="286">
        <v>4500</v>
      </c>
      <c r="D22" s="314" t="s">
        <v>187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171</v>
      </c>
    </row>
    <row r="25" spans="1:4">
      <c r="A25" s="323" t="s">
        <v>168</v>
      </c>
      <c r="B25" s="324">
        <v>1725821212</v>
      </c>
      <c r="C25" s="325">
        <v>15000</v>
      </c>
      <c r="D25" s="318" t="s">
        <v>169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175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187</v>
      </c>
    </row>
    <row r="29" spans="1:4">
      <c r="A29" s="323" t="s">
        <v>164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2021-07-22T15:26:52Z</dcterms:modified>
</cp:coreProperties>
</file>